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작업인계용\출국통계\"/>
    </mc:Choice>
  </mc:AlternateContent>
  <bookViews>
    <workbookView xWindow="0" yWindow="0" windowWidth="28800" windowHeight="11268"/>
  </bookViews>
  <sheets>
    <sheet name="표지" sheetId="10" r:id="rId1"/>
    <sheet name="출처" sheetId="11" r:id="rId2"/>
    <sheet name="Asia" sheetId="1" r:id="rId3"/>
    <sheet name="Europe" sheetId="6" r:id="rId4"/>
    <sheet name="Africa" sheetId="8" r:id="rId5"/>
    <sheet name="America" sheetId="7" r:id="rId6"/>
    <sheet name="Oceania" sheetId="9" r:id="rId7"/>
  </sheets>
  <externalReferences>
    <externalReference r:id="rId8"/>
  </externalReferences>
  <definedNames>
    <definedName name="año">[1]CONSULTA_DESAGREGADA!#REF!</definedName>
    <definedName name="mes">[1]CONSULTA_DESAGREGADA!#REF!</definedName>
    <definedName name="nacion_01">[1]CONSULTA_DESAGREGADA!#REF!</definedName>
    <definedName name="_xlnm.Print_Area" localSheetId="4">Africa!$A$1:$R$297</definedName>
    <definedName name="_xlnm.Print_Area" localSheetId="5">America!$A$1:$AB$302</definedName>
    <definedName name="_xlnm.Print_Area" localSheetId="2">Asia!$A$1:$BB$297</definedName>
    <definedName name="_xlnm.Print_Area" localSheetId="3">Europe!$A$1:$AH$298</definedName>
    <definedName name="_xlnm.Print_Area" localSheetId="6">Oceania!$A$1:$P$297</definedName>
    <definedName name="_xlnm.Print_Titles" localSheetId="4">Africa!$A:$B,Africa!$2:$3</definedName>
    <definedName name="_xlnm.Print_Titles" localSheetId="5">America!$A:$B,America!$2:$3</definedName>
    <definedName name="_xlnm.Print_Titles" localSheetId="2">Asia!$A:$B,Asia!$2:$3</definedName>
    <definedName name="_xlnm.Print_Titles" localSheetId="3">Europe!$A:$B,Europe!$2:$3</definedName>
    <definedName name="_xlnm.Print_Titles" localSheetId="6">Oceania!$A:$B,Oceania!$2:$3</definedName>
    <definedName name="ttas">[1]CONSULTA_DESAGREGADA!#REF!</definedName>
    <definedName name="국가명">Asia!$E$2:$AZ$2,Europe!$E$2:$Z$2,Africa!$E$2:$L$2,America!$E$2:$Z$2,Oceania!$E$2:$P$2</definedName>
    <definedName name="년">Asia!$A$280:$A$300,Europe!$A$280:$A$300,Africa!$A$280:$A$300,America!$A$280:$A$300,Oceania!$A$280:$A$300</definedName>
  </definedNames>
  <calcPr calcId="162913"/>
</workbook>
</file>

<file path=xl/calcChain.xml><?xml version="1.0" encoding="utf-8"?>
<calcChain xmlns="http://schemas.openxmlformats.org/spreadsheetml/2006/main">
  <c r="N270" i="1" l="1"/>
  <c r="N270" i="9" l="1"/>
  <c r="L269" i="9"/>
  <c r="J270" i="9"/>
  <c r="F269" i="9"/>
  <c r="Z269" i="7"/>
  <c r="T270" i="7"/>
  <c r="L270" i="7"/>
  <c r="N269" i="7"/>
  <c r="N268" i="7"/>
  <c r="H269" i="7"/>
  <c r="J270" i="8"/>
  <c r="Z270" i="6"/>
  <c r="T270" i="6"/>
  <c r="N270" i="6"/>
  <c r="R269" i="6"/>
  <c r="J270" i="6"/>
  <c r="H269" i="6"/>
  <c r="AR270" i="1"/>
  <c r="AP270" i="1"/>
  <c r="AJ270" i="1"/>
  <c r="AF270" i="1" l="1"/>
  <c r="X270" i="1"/>
  <c r="X269" i="1"/>
  <c r="X268" i="1"/>
  <c r="T270" i="1"/>
  <c r="R270" i="1"/>
  <c r="P270" i="1"/>
  <c r="F270" i="7" l="1"/>
  <c r="D270" i="9"/>
  <c r="D270" i="7"/>
  <c r="D270" i="8"/>
  <c r="D270" i="6"/>
  <c r="V270" i="1"/>
  <c r="L270" i="1"/>
  <c r="J270" i="1"/>
  <c r="F270" i="1"/>
  <c r="D270" i="1"/>
  <c r="P270" i="9" l="1"/>
  <c r="H270" i="8"/>
  <c r="H269" i="9" l="1"/>
  <c r="L268" i="9"/>
  <c r="P269" i="9"/>
  <c r="N269" i="9"/>
  <c r="N268" i="9"/>
  <c r="J269" i="9"/>
  <c r="F268" i="9"/>
  <c r="Z268" i="7"/>
  <c r="T269" i="7"/>
  <c r="L269" i="7"/>
  <c r="H268" i="7"/>
  <c r="J269" i="8"/>
  <c r="H269" i="8"/>
  <c r="F267" i="8"/>
  <c r="F268" i="8"/>
  <c r="Z269" i="6"/>
  <c r="T269" i="6"/>
  <c r="T268" i="6"/>
  <c r="R268" i="6"/>
  <c r="N269" i="6"/>
  <c r="J269" i="6"/>
  <c r="H268" i="6"/>
  <c r="AR269" i="1" l="1"/>
  <c r="AP269" i="1"/>
  <c r="AJ269" i="1"/>
  <c r="AF269" i="1" l="1"/>
  <c r="Z269" i="1"/>
  <c r="Z268" i="1"/>
  <c r="V269" i="1"/>
  <c r="R269" i="1"/>
  <c r="P269" i="1"/>
  <c r="N269" i="1"/>
  <c r="X267" i="1" l="1"/>
  <c r="X266" i="1"/>
  <c r="X265" i="1"/>
  <c r="X264" i="1"/>
  <c r="X263" i="1"/>
  <c r="X262" i="1"/>
  <c r="X261" i="1"/>
  <c r="X260" i="1"/>
  <c r="X259" i="1"/>
  <c r="X258" i="1"/>
  <c r="X257" i="1"/>
  <c r="X256" i="1"/>
  <c r="F269" i="7" l="1"/>
  <c r="T269" i="1"/>
  <c r="L269" i="1"/>
  <c r="J269" i="1"/>
  <c r="F269" i="1"/>
  <c r="D269" i="9"/>
  <c r="D269" i="7"/>
  <c r="D269" i="8"/>
  <c r="D269" i="6"/>
  <c r="D269" i="1"/>
  <c r="Z268" i="6" l="1"/>
  <c r="N267" i="9" l="1"/>
  <c r="N266" i="9"/>
  <c r="N265" i="9"/>
  <c r="J268" i="9"/>
  <c r="J268" i="8" l="1"/>
  <c r="N268" i="6"/>
  <c r="J268" i="6"/>
  <c r="V268" i="1"/>
  <c r="T268" i="1"/>
  <c r="R268" i="1"/>
  <c r="P268" i="1"/>
  <c r="H268" i="9" l="1"/>
  <c r="P268" i="9"/>
  <c r="L267" i="9"/>
  <c r="F267" i="9"/>
  <c r="Z267" i="7"/>
  <c r="N267" i="7"/>
  <c r="L268" i="7"/>
  <c r="T268" i="7"/>
  <c r="H267" i="7"/>
  <c r="F268" i="7"/>
  <c r="N305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304" i="8"/>
  <c r="M304" i="8"/>
  <c r="M305" i="8"/>
  <c r="N244" i="8"/>
  <c r="N255" i="8"/>
  <c r="N254" i="8"/>
  <c r="N253" i="8"/>
  <c r="N252" i="8"/>
  <c r="N251" i="8"/>
  <c r="N250" i="8"/>
  <c r="N249" i="8"/>
  <c r="N248" i="8"/>
  <c r="N247" i="8"/>
  <c r="N246" i="8"/>
  <c r="N245" i="8"/>
  <c r="H268" i="8"/>
  <c r="T267" i="6"/>
  <c r="R267" i="6"/>
  <c r="H267" i="6"/>
  <c r="AR268" i="1"/>
  <c r="AP268" i="1"/>
  <c r="AJ268" i="1"/>
  <c r="AF268" i="1" l="1"/>
  <c r="AF256" i="1"/>
  <c r="N268" i="1"/>
  <c r="L268" i="1"/>
  <c r="J268" i="1"/>
  <c r="F268" i="1"/>
  <c r="D268" i="1" l="1"/>
  <c r="O306" i="9" l="1"/>
  <c r="P306" i="9" s="1"/>
  <c r="M306" i="9"/>
  <c r="N306" i="9" s="1"/>
  <c r="K306" i="9"/>
  <c r="L306" i="9" s="1"/>
  <c r="I306" i="9"/>
  <c r="J306" i="9" s="1"/>
  <c r="G306" i="9"/>
  <c r="H306" i="9" s="1"/>
  <c r="E306" i="9"/>
  <c r="F306" i="9" s="1"/>
  <c r="C306" i="9"/>
  <c r="D306" i="9" s="1"/>
  <c r="O305" i="9"/>
  <c r="P305" i="9" s="1"/>
  <c r="M305" i="9"/>
  <c r="N305" i="9" s="1"/>
  <c r="K305" i="9"/>
  <c r="L305" i="9" s="1"/>
  <c r="I305" i="9"/>
  <c r="J305" i="9" s="1"/>
  <c r="G305" i="9"/>
  <c r="H305" i="9" s="1"/>
  <c r="F305" i="9"/>
  <c r="E305" i="9"/>
  <c r="C305" i="9"/>
  <c r="D305" i="9" s="1"/>
  <c r="Y306" i="7"/>
  <c r="Z306" i="7" s="1"/>
  <c r="V306" i="7"/>
  <c r="U306" i="7"/>
  <c r="S306" i="7"/>
  <c r="T306" i="7" s="1"/>
  <c r="M306" i="7"/>
  <c r="N306" i="7" s="1"/>
  <c r="K306" i="7"/>
  <c r="L306" i="7" s="1"/>
  <c r="I306" i="7"/>
  <c r="J306" i="7" s="1"/>
  <c r="G306" i="7"/>
  <c r="H306" i="7" s="1"/>
  <c r="E306" i="7"/>
  <c r="F306" i="7" s="1"/>
  <c r="C306" i="7"/>
  <c r="D306" i="7" s="1"/>
  <c r="Z305" i="7"/>
  <c r="Y305" i="7"/>
  <c r="S305" i="7"/>
  <c r="T305" i="7" s="1"/>
  <c r="M305" i="7"/>
  <c r="N305" i="7" s="1"/>
  <c r="K305" i="7"/>
  <c r="L305" i="7" s="1"/>
  <c r="G305" i="7"/>
  <c r="H305" i="7" s="1"/>
  <c r="E305" i="7"/>
  <c r="F305" i="7" s="1"/>
  <c r="D305" i="7"/>
  <c r="C305" i="7"/>
  <c r="N306" i="8"/>
  <c r="M306" i="8"/>
  <c r="K306" i="8"/>
  <c r="L306" i="8" s="1"/>
  <c r="I306" i="8"/>
  <c r="J306" i="8" s="1"/>
  <c r="G306" i="8"/>
  <c r="H306" i="8" s="1"/>
  <c r="E306" i="8"/>
  <c r="F306" i="8" s="1"/>
  <c r="C306" i="8"/>
  <c r="D306" i="8" s="1"/>
  <c r="K305" i="8"/>
  <c r="L305" i="8" s="1"/>
  <c r="I305" i="8"/>
  <c r="J305" i="8" s="1"/>
  <c r="H305" i="8"/>
  <c r="G305" i="8"/>
  <c r="C305" i="8"/>
  <c r="D305" i="8" s="1"/>
  <c r="Y306" i="6"/>
  <c r="Z306" i="6" s="1"/>
  <c r="W306" i="6"/>
  <c r="X306" i="6" s="1"/>
  <c r="U306" i="6"/>
  <c r="V306" i="6" s="1"/>
  <c r="S306" i="6"/>
  <c r="T306" i="6" s="1"/>
  <c r="Q306" i="6"/>
  <c r="R306" i="6" s="1"/>
  <c r="O306" i="6"/>
  <c r="P306" i="6" s="1"/>
  <c r="M306" i="6"/>
  <c r="N306" i="6" s="1"/>
  <c r="K306" i="6"/>
  <c r="L306" i="6" s="1"/>
  <c r="I306" i="6"/>
  <c r="J306" i="6" s="1"/>
  <c r="G306" i="6"/>
  <c r="H306" i="6" s="1"/>
  <c r="E306" i="6"/>
  <c r="F306" i="6" s="1"/>
  <c r="C306" i="6"/>
  <c r="D306" i="6" s="1"/>
  <c r="Y305" i="6"/>
  <c r="Z305" i="6" s="1"/>
  <c r="W305" i="6"/>
  <c r="X305" i="6" s="1"/>
  <c r="S305" i="6"/>
  <c r="T305" i="6" s="1"/>
  <c r="Q305" i="6"/>
  <c r="R305" i="6" s="1"/>
  <c r="M305" i="6"/>
  <c r="N305" i="6" s="1"/>
  <c r="K305" i="6"/>
  <c r="L305" i="6" s="1"/>
  <c r="I305" i="6"/>
  <c r="J305" i="6" s="1"/>
  <c r="G305" i="6"/>
  <c r="H305" i="6" s="1"/>
  <c r="E305" i="6"/>
  <c r="F305" i="6" s="1"/>
  <c r="C305" i="6"/>
  <c r="D305" i="6" s="1"/>
  <c r="AY306" i="1"/>
  <c r="AZ306" i="1" s="1"/>
  <c r="AW306" i="1"/>
  <c r="AX306" i="1" s="1"/>
  <c r="AU306" i="1"/>
  <c r="AV306" i="1" s="1"/>
  <c r="AS306" i="1"/>
  <c r="AT306" i="1" s="1"/>
  <c r="AQ306" i="1"/>
  <c r="AR306" i="1" s="1"/>
  <c r="AO306" i="1"/>
  <c r="AP306" i="1" s="1"/>
  <c r="AM306" i="1"/>
  <c r="AN306" i="1" s="1"/>
  <c r="AK306" i="1"/>
  <c r="AL306" i="1" s="1"/>
  <c r="AI306" i="1"/>
  <c r="AJ306" i="1" s="1"/>
  <c r="AG306" i="1"/>
  <c r="AH306" i="1" s="1"/>
  <c r="AE306" i="1"/>
  <c r="AF306" i="1" s="1"/>
  <c r="AC306" i="1"/>
  <c r="AD306" i="1" s="1"/>
  <c r="AA306" i="1"/>
  <c r="AB306" i="1" s="1"/>
  <c r="Y306" i="1"/>
  <c r="Z306" i="1" s="1"/>
  <c r="W306" i="1"/>
  <c r="X306" i="1" s="1"/>
  <c r="U306" i="1"/>
  <c r="V306" i="1" s="1"/>
  <c r="S306" i="1"/>
  <c r="T306" i="1" s="1"/>
  <c r="Q306" i="1"/>
  <c r="R306" i="1" s="1"/>
  <c r="O306" i="1"/>
  <c r="P306" i="1" s="1"/>
  <c r="M306" i="1"/>
  <c r="N306" i="1" s="1"/>
  <c r="K306" i="1"/>
  <c r="L306" i="1" s="1"/>
  <c r="I306" i="1"/>
  <c r="J306" i="1" s="1"/>
  <c r="G306" i="1"/>
  <c r="H306" i="1" s="1"/>
  <c r="E306" i="1"/>
  <c r="F306" i="1" s="1"/>
  <c r="C306" i="1"/>
  <c r="D306" i="1" s="1"/>
  <c r="AY305" i="1"/>
  <c r="AZ305" i="1" s="1"/>
  <c r="AQ305" i="1"/>
  <c r="AR305" i="1" s="1"/>
  <c r="AO305" i="1"/>
  <c r="AP305" i="1" s="1"/>
  <c r="AM305" i="1"/>
  <c r="AN305" i="1" s="1"/>
  <c r="AK305" i="1"/>
  <c r="AL305" i="1" s="1"/>
  <c r="AI305" i="1"/>
  <c r="AJ305" i="1" s="1"/>
  <c r="AG305" i="1"/>
  <c r="AH305" i="1" s="1"/>
  <c r="AE305" i="1"/>
  <c r="AF305" i="1" s="1"/>
  <c r="AA305" i="1"/>
  <c r="AB305" i="1" s="1"/>
  <c r="Y305" i="1"/>
  <c r="Z305" i="1" s="1"/>
  <c r="W305" i="1"/>
  <c r="X305" i="1" s="1"/>
  <c r="U305" i="1"/>
  <c r="V305" i="1" s="1"/>
  <c r="S305" i="1"/>
  <c r="T305" i="1" s="1"/>
  <c r="Q305" i="1"/>
  <c r="R305" i="1" s="1"/>
  <c r="O305" i="1"/>
  <c r="P305" i="1" s="1"/>
  <c r="M305" i="1"/>
  <c r="N305" i="1" s="1"/>
  <c r="K305" i="1"/>
  <c r="L305" i="1" s="1"/>
  <c r="I305" i="1"/>
  <c r="J305" i="1" s="1"/>
  <c r="G305" i="1"/>
  <c r="H305" i="1" s="1"/>
  <c r="E305" i="1"/>
  <c r="F305" i="1" s="1"/>
  <c r="C305" i="1"/>
  <c r="D305" i="1" s="1"/>
  <c r="D268" i="9"/>
  <c r="D268" i="7"/>
  <c r="D268" i="8"/>
  <c r="J267" i="6"/>
  <c r="D268" i="6"/>
  <c r="F267" i="1"/>
  <c r="N267" i="6" l="1"/>
  <c r="J266" i="6"/>
  <c r="F256" i="6"/>
  <c r="H267" i="9" l="1"/>
  <c r="P267" i="9"/>
  <c r="L266" i="9"/>
  <c r="J267" i="9"/>
  <c r="F266" i="9"/>
  <c r="F254" i="9"/>
  <c r="F257" i="9"/>
  <c r="T267" i="7"/>
  <c r="N266" i="7"/>
  <c r="N265" i="7"/>
  <c r="L267" i="7"/>
  <c r="H266" i="7"/>
  <c r="J267" i="8"/>
  <c r="H267" i="8"/>
  <c r="F266" i="8"/>
  <c r="F265" i="8"/>
  <c r="Z267" i="6"/>
  <c r="T266" i="6"/>
  <c r="R266" i="6"/>
  <c r="H266" i="6"/>
  <c r="AR267" i="1"/>
  <c r="AP267" i="1"/>
  <c r="AJ267" i="1"/>
  <c r="AF267" i="1"/>
  <c r="Z267" i="1"/>
  <c r="V267" i="1"/>
  <c r="V257" i="1"/>
  <c r="R267" i="1"/>
  <c r="P267" i="1"/>
  <c r="D267" i="9" l="1"/>
  <c r="D267" i="7"/>
  <c r="D267" i="8"/>
  <c r="D267" i="6"/>
  <c r="F267" i="7"/>
  <c r="T267" i="1"/>
  <c r="N267" i="1" l="1"/>
  <c r="L267" i="1"/>
  <c r="J267" i="1"/>
  <c r="D267" i="1" l="1"/>
  <c r="Z266" i="7" l="1"/>
  <c r="Z265" i="7"/>
  <c r="AJ266" i="1"/>
  <c r="AF266" i="1"/>
  <c r="AF265" i="1"/>
  <c r="P266" i="9" l="1"/>
  <c r="L265" i="9"/>
  <c r="J266" i="9"/>
  <c r="J265" i="9"/>
  <c r="H266" i="9"/>
  <c r="H265" i="9"/>
  <c r="F265" i="9"/>
  <c r="T266" i="7"/>
  <c r="L266" i="7"/>
  <c r="H265" i="7"/>
  <c r="L266" i="8"/>
  <c r="J266" i="8" l="1"/>
  <c r="J265" i="8"/>
  <c r="H266" i="8"/>
  <c r="Z266" i="6"/>
  <c r="T265" i="6"/>
  <c r="R265" i="6"/>
  <c r="N266" i="6"/>
  <c r="H265" i="6"/>
  <c r="AR266" i="1"/>
  <c r="AP266" i="1"/>
  <c r="Z266" i="1"/>
  <c r="R266" i="1"/>
  <c r="P266" i="1"/>
  <c r="V266" i="1" l="1"/>
  <c r="T266" i="1"/>
  <c r="R265" i="1"/>
  <c r="R264" i="1"/>
  <c r="N266" i="1"/>
  <c r="L266" i="1"/>
  <c r="F266" i="7"/>
  <c r="J266" i="1"/>
  <c r="F266" i="1"/>
  <c r="D266" i="1"/>
  <c r="N264" i="7" l="1"/>
  <c r="Z265" i="1"/>
  <c r="V265" i="1"/>
  <c r="J256" i="9" l="1"/>
  <c r="J257" i="9"/>
  <c r="J244" i="9"/>
  <c r="J255" i="9"/>
  <c r="J264" i="9" l="1"/>
  <c r="P265" i="9"/>
  <c r="L264" i="9"/>
  <c r="F264" i="9"/>
  <c r="D265" i="9"/>
  <c r="T265" i="7"/>
  <c r="Z264" i="7"/>
  <c r="N263" i="7"/>
  <c r="F265" i="7"/>
  <c r="Z265" i="6"/>
  <c r="N265" i="6"/>
  <c r="J265" i="6"/>
  <c r="P265" i="1"/>
  <c r="L265" i="7" l="1"/>
  <c r="H264" i="7"/>
  <c r="D265" i="7"/>
  <c r="D264" i="7"/>
  <c r="L265" i="8"/>
  <c r="H265" i="8"/>
  <c r="D265" i="8"/>
  <c r="D264" i="8"/>
  <c r="R264" i="6"/>
  <c r="H264" i="6"/>
  <c r="D265" i="6"/>
  <c r="D264" i="6"/>
  <c r="AR265" i="1"/>
  <c r="AP265" i="1"/>
  <c r="AJ265" i="1"/>
  <c r="Z264" i="1"/>
  <c r="F264" i="7" l="1"/>
  <c r="T265" i="1"/>
  <c r="R263" i="1"/>
  <c r="N265" i="1"/>
  <c r="L265" i="1"/>
  <c r="J265" i="1"/>
  <c r="F265" i="1"/>
  <c r="D265" i="1"/>
  <c r="AF264" i="1" l="1"/>
  <c r="V264" i="1"/>
  <c r="P264" i="1"/>
  <c r="J245" i="9" l="1"/>
  <c r="J246" i="9"/>
  <c r="J247" i="9"/>
  <c r="J248" i="9"/>
  <c r="J249" i="9"/>
  <c r="J250" i="9"/>
  <c r="J251" i="9"/>
  <c r="J252" i="9"/>
  <c r="J253" i="9"/>
  <c r="J254" i="9"/>
  <c r="F264" i="8"/>
  <c r="F263" i="8"/>
  <c r="T264" i="6"/>
  <c r="J264" i="6"/>
  <c r="AJ264" i="1"/>
  <c r="F257" i="1" l="1"/>
  <c r="F258" i="1"/>
  <c r="P264" i="9" l="1"/>
  <c r="N264" i="9"/>
  <c r="L263" i="9"/>
  <c r="J263" i="9"/>
  <c r="H264" i="9"/>
  <c r="H263" i="9"/>
  <c r="F263" i="9"/>
  <c r="Z263" i="7"/>
  <c r="T264" i="7"/>
  <c r="N262" i="7"/>
  <c r="L264" i="7"/>
  <c r="H263" i="7"/>
  <c r="L264" i="8"/>
  <c r="J264" i="8"/>
  <c r="H264" i="8"/>
  <c r="Z264" i="6"/>
  <c r="Z263" i="6"/>
  <c r="R263" i="6"/>
  <c r="N264" i="6"/>
  <c r="H263" i="6"/>
  <c r="AR264" i="1"/>
  <c r="AP264" i="1"/>
  <c r="Z263" i="1"/>
  <c r="T264" i="1"/>
  <c r="N299" i="1" l="1"/>
  <c r="R53" i="1" l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P263" i="1" l="1"/>
  <c r="N264" i="1"/>
  <c r="L264" i="1"/>
  <c r="J264" i="1"/>
  <c r="F264" i="1"/>
  <c r="D264" i="9"/>
  <c r="D264" i="1"/>
  <c r="Q304" i="1" l="1"/>
  <c r="R304" i="1" s="1"/>
  <c r="Q303" i="1"/>
  <c r="R303" i="1" s="1"/>
  <c r="Q302" i="1"/>
  <c r="R302" i="1" s="1"/>
  <c r="Q301" i="1"/>
  <c r="Q300" i="1"/>
  <c r="R300" i="1" s="1"/>
  <c r="Q299" i="1"/>
  <c r="R299" i="1" s="1"/>
  <c r="Q298" i="1"/>
  <c r="Q297" i="1"/>
  <c r="Q296" i="1"/>
  <c r="Q295" i="1"/>
  <c r="R295" i="1" s="1"/>
  <c r="R294" i="1"/>
  <c r="Q294" i="1"/>
  <c r="Q293" i="1"/>
  <c r="R293" i="1" s="1"/>
  <c r="Q292" i="1"/>
  <c r="R292" i="1" s="1"/>
  <c r="Q291" i="1"/>
  <c r="Q290" i="1"/>
  <c r="R290" i="1" s="1"/>
  <c r="Q289" i="1"/>
  <c r="Q288" i="1"/>
  <c r="R289" i="1" s="1"/>
  <c r="R287" i="1"/>
  <c r="R286" i="1"/>
  <c r="R285" i="1"/>
  <c r="R284" i="1"/>
  <c r="R283" i="1"/>
  <c r="R282" i="1"/>
  <c r="R281" i="1"/>
  <c r="R52" i="1"/>
  <c r="R297" i="1" l="1"/>
  <c r="R288" i="1"/>
  <c r="R298" i="1"/>
  <c r="R296" i="1"/>
  <c r="R291" i="1"/>
  <c r="R301" i="1"/>
  <c r="E304" i="1"/>
  <c r="T263" i="6" l="1"/>
  <c r="N263" i="6"/>
  <c r="J263" i="6"/>
  <c r="V263" i="1"/>
  <c r="H262" i="7" l="1"/>
  <c r="F304" i="1" l="1"/>
  <c r="F255" i="1" l="1"/>
  <c r="N263" i="9" l="1"/>
  <c r="N262" i="9"/>
  <c r="N261" i="9"/>
  <c r="N260" i="9"/>
  <c r="N259" i="9"/>
  <c r="N258" i="9"/>
  <c r="N257" i="9"/>
  <c r="N256" i="9"/>
  <c r="P263" i="9"/>
  <c r="L262" i="9"/>
  <c r="J262" i="9"/>
  <c r="F262" i="9"/>
  <c r="Z262" i="7"/>
  <c r="T263" i="7"/>
  <c r="N261" i="7"/>
  <c r="L263" i="7"/>
  <c r="L263" i="8"/>
  <c r="J263" i="8"/>
  <c r="H263" i="8"/>
  <c r="R262" i="6"/>
  <c r="H262" i="6"/>
  <c r="AR263" i="1"/>
  <c r="AP263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F263" i="1"/>
  <c r="Z262" i="1"/>
  <c r="F263" i="7" l="1"/>
  <c r="T263" i="1"/>
  <c r="N263" i="1"/>
  <c r="L263" i="1"/>
  <c r="J263" i="1"/>
  <c r="F263" i="1"/>
  <c r="D263" i="9"/>
  <c r="D263" i="7"/>
  <c r="D263" i="8"/>
  <c r="D263" i="6"/>
  <c r="D263" i="1"/>
  <c r="H261" i="7" l="1"/>
  <c r="H262" i="9" l="1"/>
  <c r="F262" i="8"/>
  <c r="Z262" i="6"/>
  <c r="T262" i="6"/>
  <c r="J262" i="6"/>
  <c r="AB262" i="1"/>
  <c r="P262" i="1"/>
  <c r="N262" i="1"/>
  <c r="N261" i="1"/>
  <c r="N260" i="1"/>
  <c r="P262" i="9" l="1"/>
  <c r="L261" i="9"/>
  <c r="J201" i="9"/>
  <c r="J189" i="9"/>
  <c r="J261" i="9"/>
  <c r="F261" i="9"/>
  <c r="Z261" i="7"/>
  <c r="T262" i="7"/>
  <c r="N260" i="7"/>
  <c r="L262" i="7"/>
  <c r="L262" i="8"/>
  <c r="J262" i="8"/>
  <c r="H262" i="8"/>
  <c r="R261" i="6"/>
  <c r="N262" i="6"/>
  <c r="H261" i="6" l="1"/>
  <c r="AR262" i="1"/>
  <c r="AP262" i="1"/>
  <c r="AF262" i="1"/>
  <c r="V262" i="1"/>
  <c r="T262" i="1"/>
  <c r="F262" i="7" l="1"/>
  <c r="L262" i="1"/>
  <c r="J262" i="1"/>
  <c r="F262" i="1"/>
  <c r="D262" i="9"/>
  <c r="D262" i="7"/>
  <c r="D262" i="8"/>
  <c r="D262" i="6"/>
  <c r="D262" i="1"/>
  <c r="Z261" i="1" l="1"/>
  <c r="H259" i="6" l="1"/>
  <c r="F261" i="8" l="1"/>
  <c r="Z261" i="6"/>
  <c r="T261" i="6"/>
  <c r="T256" i="6"/>
  <c r="J261" i="6"/>
  <c r="AF261" i="1"/>
  <c r="AB261" i="1"/>
  <c r="P261" i="1"/>
  <c r="P261" i="9" l="1"/>
  <c r="L260" i="9"/>
  <c r="H261" i="9"/>
  <c r="F260" i="9"/>
  <c r="Z260" i="7"/>
  <c r="T261" i="7"/>
  <c r="L261" i="7"/>
  <c r="L260" i="7"/>
  <c r="H260" i="7" l="1"/>
  <c r="L261" i="8"/>
  <c r="J261" i="8"/>
  <c r="J260" i="8"/>
  <c r="H261" i="8"/>
  <c r="Z260" i="6"/>
  <c r="R260" i="6"/>
  <c r="R248" i="6"/>
  <c r="H260" i="6"/>
  <c r="N261" i="6"/>
  <c r="V261" i="1"/>
  <c r="T261" i="1"/>
  <c r="J303" i="1" l="1"/>
  <c r="I302" i="1"/>
  <c r="J232" i="1"/>
  <c r="J233" i="1"/>
  <c r="J234" i="1"/>
  <c r="J235" i="1"/>
  <c r="J236" i="1"/>
  <c r="J237" i="1"/>
  <c r="J238" i="1"/>
  <c r="F261" i="7" l="1"/>
  <c r="AR261" i="1"/>
  <c r="AP261" i="1"/>
  <c r="AB260" i="1"/>
  <c r="L261" i="1"/>
  <c r="J261" i="1"/>
  <c r="F261" i="1"/>
  <c r="D261" i="9"/>
  <c r="D261" i="7"/>
  <c r="D261" i="8"/>
  <c r="D261" i="6"/>
  <c r="D261" i="1"/>
  <c r="Z260" i="1" l="1"/>
  <c r="T257" i="6"/>
  <c r="L253" i="6" l="1"/>
  <c r="L250" i="6"/>
  <c r="P260" i="9" l="1"/>
  <c r="L259" i="9"/>
  <c r="J260" i="9"/>
  <c r="H260" i="9"/>
  <c r="F259" i="9"/>
  <c r="Z259" i="7"/>
  <c r="T260" i="7"/>
  <c r="N259" i="7"/>
  <c r="N258" i="7"/>
  <c r="H259" i="7"/>
  <c r="L260" i="8"/>
  <c r="H260" i="8"/>
  <c r="F260" i="8"/>
  <c r="F259" i="8"/>
  <c r="T260" i="6"/>
  <c r="R259" i="6"/>
  <c r="N260" i="6"/>
  <c r="J260" i="6" l="1"/>
  <c r="J259" i="6"/>
  <c r="P260" i="1"/>
  <c r="F260" i="7" l="1"/>
  <c r="D260" i="9"/>
  <c r="D260" i="7"/>
  <c r="D260" i="8"/>
  <c r="D260" i="6"/>
  <c r="AR260" i="1"/>
  <c r="AP260" i="1"/>
  <c r="AF260" i="1"/>
  <c r="AB259" i="1"/>
  <c r="Z259" i="1"/>
  <c r="Z258" i="1"/>
  <c r="Z257" i="1"/>
  <c r="Z256" i="1"/>
  <c r="Z255" i="1"/>
  <c r="V260" i="1"/>
  <c r="V259" i="1"/>
  <c r="T260" i="1"/>
  <c r="L260" i="1"/>
  <c r="J260" i="1"/>
  <c r="F260" i="1"/>
  <c r="D260" i="1"/>
  <c r="T259" i="6" l="1"/>
  <c r="P259" i="1"/>
  <c r="P259" i="9" l="1"/>
  <c r="L258" i="9"/>
  <c r="J259" i="9"/>
  <c r="J258" i="9"/>
  <c r="H259" i="9"/>
  <c r="H258" i="9"/>
  <c r="F258" i="9"/>
  <c r="Z258" i="7"/>
  <c r="T259" i="7"/>
  <c r="N257" i="7"/>
  <c r="N256" i="7"/>
  <c r="L259" i="7"/>
  <c r="H258" i="7"/>
  <c r="F259" i="7"/>
  <c r="L259" i="8"/>
  <c r="J259" i="8"/>
  <c r="H259" i="8"/>
  <c r="F258" i="8"/>
  <c r="F246" i="8"/>
  <c r="F257" i="8"/>
  <c r="F245" i="8"/>
  <c r="Z259" i="6"/>
  <c r="R258" i="6"/>
  <c r="N259" i="6"/>
  <c r="H258" i="6"/>
  <c r="AR259" i="1"/>
  <c r="AP259" i="1"/>
  <c r="AF259" i="1"/>
  <c r="AB258" i="1"/>
  <c r="T259" i="1"/>
  <c r="L259" i="1"/>
  <c r="F259" i="1"/>
  <c r="D259" i="9"/>
  <c r="D259" i="7"/>
  <c r="D259" i="8"/>
  <c r="D259" i="6"/>
  <c r="D259" i="1"/>
  <c r="N259" i="1" l="1"/>
  <c r="J259" i="1" l="1"/>
  <c r="J258" i="6" l="1"/>
  <c r="AF258" i="1"/>
  <c r="P258" i="1"/>
  <c r="N304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M304" i="1"/>
  <c r="P258" i="9" l="1"/>
  <c r="L257" i="9"/>
  <c r="H257" i="9"/>
  <c r="H256" i="9"/>
  <c r="Z257" i="7"/>
  <c r="T258" i="7"/>
  <c r="L258" i="7"/>
  <c r="L257" i="7"/>
  <c r="H257" i="7"/>
  <c r="L258" i="8"/>
  <c r="J258" i="8"/>
  <c r="H258" i="8"/>
  <c r="Z258" i="6"/>
  <c r="T258" i="6"/>
  <c r="R257" i="6"/>
  <c r="N258" i="6"/>
  <c r="J257" i="6"/>
  <c r="H257" i="6"/>
  <c r="AR258" i="1"/>
  <c r="AP258" i="1"/>
  <c r="AP257" i="1"/>
  <c r="AP256" i="1"/>
  <c r="AB257" i="1"/>
  <c r="V258" i="1"/>
  <c r="T257" i="1" l="1"/>
  <c r="T258" i="1"/>
  <c r="N302" i="1" l="1"/>
  <c r="N303" i="1"/>
  <c r="E305" i="8" l="1"/>
  <c r="F305" i="8" s="1"/>
</calcChain>
</file>

<file path=xl/sharedStrings.xml><?xml version="1.0" encoding="utf-8"?>
<sst xmlns="http://schemas.openxmlformats.org/spreadsheetml/2006/main" count="3182" uniqueCount="462">
  <si>
    <t>명수</t>
  </si>
  <si>
    <t>전년대비</t>
  </si>
  <si>
    <t>누계</t>
  </si>
  <si>
    <t>-</t>
  </si>
  <si>
    <t>2004년</t>
  </si>
  <si>
    <t>2005년</t>
  </si>
  <si>
    <t>2006년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</si>
  <si>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</si>
  <si>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</si>
  <si>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</si>
  <si>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</si>
  <si>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</si>
  <si>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</si>
  <si>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</si>
  <si>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</si>
  <si>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</si>
  <si>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</si>
  <si>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2002년</t>
  </si>
  <si>
    <t>2003년</t>
  </si>
  <si>
    <t>2007년</t>
  </si>
  <si>
    <t>2월</t>
  </si>
  <si>
    <t>10월</t>
    <phoneticPr fontId="6" type="noConversion"/>
  </si>
  <si>
    <t>전년대비</t>
    <phoneticPr fontId="6" type="noConversion"/>
  </si>
  <si>
    <t>법무부・KTO</t>
  </si>
  <si>
    <t>2004년</t>
    <phoneticPr fontId="6" type="noConversion"/>
  </si>
  <si>
    <t>1월</t>
    <phoneticPr fontId="6" type="noConversion"/>
  </si>
  <si>
    <t>2월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</si>
  <si>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</si>
  <si>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</si>
  <si>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</si>
  <si>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2001년</t>
    <phoneticPr fontId="6" type="noConversion"/>
  </si>
  <si>
    <t>2018년</t>
    <phoneticPr fontId="6" type="noConversion"/>
  </si>
  <si>
    <t>12월</t>
    <phoneticPr fontId="6" type="noConversion"/>
  </si>
  <si>
    <t>2008년</t>
    <phoneticPr fontId="6" type="noConversion"/>
  </si>
  <si>
    <t>11월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</si>
  <si>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</si>
  <si>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</si>
  <si>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</si>
  <si>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</si>
  <si>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</si>
  <si>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</si>
  <si>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2019년</t>
    <phoneticPr fontId="6" type="noConversion"/>
  </si>
  <si>
    <t>명수</t>
    <phoneticPr fontId="6" type="noConversion"/>
  </si>
  <si>
    <t>누계</t>
    <phoneticPr fontId="6" type="noConversion"/>
  </si>
  <si>
    <t>파나마</t>
    <phoneticPr fontId="6" type="noConversion"/>
  </si>
  <si>
    <t>2000년</t>
    <phoneticPr fontId="6" type="noConversion"/>
  </si>
  <si>
    <t>홍콩</t>
    <phoneticPr fontId="6" type="noConversion"/>
  </si>
  <si>
    <t>베트남</t>
    <phoneticPr fontId="6" type="noConversion"/>
  </si>
  <si>
    <t>싱가포르</t>
    <phoneticPr fontId="6" type="noConversion"/>
  </si>
  <si>
    <t>스리랑카</t>
    <phoneticPr fontId="6" type="noConversion"/>
  </si>
  <si>
    <t>필리핀</t>
    <phoneticPr fontId="6" type="noConversion"/>
  </si>
  <si>
    <t>인도네시아</t>
    <phoneticPr fontId="6" type="noConversion"/>
  </si>
  <si>
    <t>말레이시아</t>
    <phoneticPr fontId="6" type="noConversion"/>
  </si>
  <si>
    <t>일본</t>
    <phoneticPr fontId="6" type="noConversion"/>
  </si>
  <si>
    <t>중국</t>
    <phoneticPr fontId="6" type="noConversion"/>
  </si>
  <si>
    <t>China</t>
    <phoneticPr fontId="6" type="noConversion"/>
  </si>
  <si>
    <t>Vietnam</t>
    <phoneticPr fontId="6" type="noConversion"/>
  </si>
  <si>
    <t>대만</t>
    <phoneticPr fontId="6" type="noConversion"/>
  </si>
  <si>
    <t>Taiwan</t>
    <phoneticPr fontId="6" type="noConversion"/>
  </si>
  <si>
    <t>Singapore</t>
    <phoneticPr fontId="6" type="noConversion"/>
  </si>
  <si>
    <t>Indonesia</t>
    <phoneticPr fontId="6" type="noConversion"/>
  </si>
  <si>
    <t>Sri Lanka</t>
    <phoneticPr fontId="6" type="noConversion"/>
  </si>
  <si>
    <t>이스라엘</t>
    <phoneticPr fontId="6" type="noConversion"/>
  </si>
  <si>
    <t>Israel</t>
    <phoneticPr fontId="6" type="noConversion"/>
  </si>
  <si>
    <t>몽골</t>
    <phoneticPr fontId="6" type="noConversion"/>
  </si>
  <si>
    <t>Mongolia</t>
    <phoneticPr fontId="6" type="noConversion"/>
  </si>
  <si>
    <t>Maldives</t>
    <phoneticPr fontId="6" type="noConversion"/>
  </si>
  <si>
    <t>미얀마</t>
    <phoneticPr fontId="6" type="noConversion"/>
  </si>
  <si>
    <t>* Republic of the Union of Myanmar</t>
    <phoneticPr fontId="6" type="noConversion"/>
  </si>
  <si>
    <t>Myanmar</t>
    <phoneticPr fontId="6" type="noConversion"/>
  </si>
  <si>
    <t>인도</t>
    <phoneticPr fontId="6" type="noConversion"/>
  </si>
  <si>
    <t>라오스</t>
    <phoneticPr fontId="6" type="noConversion"/>
  </si>
  <si>
    <t>Laos</t>
    <phoneticPr fontId="6" type="noConversion"/>
  </si>
  <si>
    <t>영국</t>
    <phoneticPr fontId="6" type="noConversion"/>
  </si>
  <si>
    <t>세르비아</t>
    <phoneticPr fontId="6" type="noConversion"/>
  </si>
  <si>
    <t>핀란드</t>
    <phoneticPr fontId="6" type="noConversion"/>
  </si>
  <si>
    <t>산마리노</t>
    <phoneticPr fontId="6" type="noConversion"/>
  </si>
  <si>
    <t>캐나다</t>
    <phoneticPr fontId="6" type="noConversion"/>
  </si>
  <si>
    <t>자메이카</t>
    <phoneticPr fontId="6" type="noConversion"/>
  </si>
  <si>
    <t>과테말라</t>
    <phoneticPr fontId="6" type="noConversion"/>
  </si>
  <si>
    <t>칠레</t>
    <phoneticPr fontId="6" type="noConversion"/>
  </si>
  <si>
    <t>호주</t>
    <phoneticPr fontId="6" type="noConversion"/>
  </si>
  <si>
    <t>뉴질랜드</t>
    <phoneticPr fontId="6" type="noConversion"/>
  </si>
  <si>
    <t>팔라우</t>
    <phoneticPr fontId="6" type="noConversion"/>
  </si>
  <si>
    <t>피지</t>
    <phoneticPr fontId="6" type="noConversion"/>
  </si>
  <si>
    <t>모리셔스</t>
    <phoneticPr fontId="6" type="noConversion"/>
  </si>
  <si>
    <t>세이쉘</t>
    <phoneticPr fontId="6" type="noConversion"/>
  </si>
  <si>
    <t>짐바브웨</t>
    <phoneticPr fontId="6" type="noConversion"/>
  </si>
  <si>
    <t>우간다</t>
    <phoneticPr fontId="6" type="noConversion"/>
  </si>
  <si>
    <t>시에라리온</t>
    <phoneticPr fontId="6" type="noConversion"/>
  </si>
  <si>
    <t>Bosnia</t>
    <phoneticPr fontId="6" type="noConversion"/>
  </si>
  <si>
    <t>Slovakia</t>
    <phoneticPr fontId="6" type="noConversion"/>
  </si>
  <si>
    <t>*Republic of South Africa</t>
    <phoneticPr fontId="6" type="noConversion"/>
  </si>
  <si>
    <t>Mauritius</t>
    <phoneticPr fontId="6" type="noConversion"/>
  </si>
  <si>
    <t>Zimbabwe</t>
    <phoneticPr fontId="6" type="noConversion"/>
  </si>
  <si>
    <t>Sierra Leone</t>
    <phoneticPr fontId="6" type="noConversion"/>
  </si>
  <si>
    <t>New Zealand</t>
    <phoneticPr fontId="6" type="noConversion"/>
  </si>
  <si>
    <t>Fiji</t>
    <phoneticPr fontId="6" type="noConversion"/>
  </si>
  <si>
    <t>Palau</t>
    <phoneticPr fontId="6" type="noConversion"/>
  </si>
  <si>
    <t>Canada</t>
    <phoneticPr fontId="6" type="noConversion"/>
  </si>
  <si>
    <t>멕시코</t>
    <phoneticPr fontId="6" type="noConversion"/>
  </si>
  <si>
    <t>에콰도르</t>
    <phoneticPr fontId="6" type="noConversion"/>
  </si>
  <si>
    <t>U.S.A</t>
    <phoneticPr fontId="6" type="noConversion"/>
  </si>
  <si>
    <t>Brazil</t>
    <phoneticPr fontId="6" type="noConversion"/>
  </si>
  <si>
    <t>Jamaica</t>
    <phoneticPr fontId="6" type="noConversion"/>
  </si>
  <si>
    <t>Panama</t>
    <phoneticPr fontId="6" type="noConversion"/>
  </si>
  <si>
    <t>도미니카공화국</t>
    <phoneticPr fontId="6" type="noConversion"/>
  </si>
  <si>
    <t>* Dominican Republic</t>
    <phoneticPr fontId="6" type="noConversion"/>
  </si>
  <si>
    <t>Ecuador</t>
    <phoneticPr fontId="6" type="noConversion"/>
  </si>
  <si>
    <t>리히텐슈타인</t>
    <phoneticPr fontId="6" type="noConversion"/>
  </si>
  <si>
    <t>Serbia</t>
    <phoneticPr fontId="6" type="noConversion"/>
  </si>
  <si>
    <t>Sweden</t>
    <phoneticPr fontId="6" type="noConversion"/>
  </si>
  <si>
    <t>Liechtenstein</t>
    <phoneticPr fontId="6" type="noConversion"/>
  </si>
  <si>
    <t>Georgia</t>
    <phoneticPr fontId="6" type="noConversion"/>
  </si>
  <si>
    <t>San Marino</t>
    <phoneticPr fontId="6" type="noConversion"/>
  </si>
  <si>
    <t>국가</t>
    <phoneticPr fontId="6" type="noConversion"/>
  </si>
  <si>
    <t>기관명</t>
    <phoneticPr fontId="6" type="noConversion"/>
  </si>
  <si>
    <t>URL</t>
    <phoneticPr fontId="6" type="noConversion"/>
  </si>
  <si>
    <t>아시아</t>
    <phoneticPr fontId="6" type="noConversion"/>
  </si>
  <si>
    <t>https://www.jnto.go.jp/jpn/statistics/data_info_listing/index.html</t>
    <phoneticPr fontId="6" type="noConversion"/>
  </si>
  <si>
    <t>태국</t>
    <phoneticPr fontId="6" type="noConversion"/>
  </si>
  <si>
    <t>마카오</t>
    <phoneticPr fontId="6" type="noConversion"/>
  </si>
  <si>
    <t>캄보디아</t>
    <phoneticPr fontId="6" type="noConversion"/>
  </si>
  <si>
    <t>http://tourism.gov.in/market-research-and-statistics</t>
    <phoneticPr fontId="6" type="noConversion"/>
  </si>
  <si>
    <t>부탄</t>
    <phoneticPr fontId="6" type="noConversion"/>
  </si>
  <si>
    <t>유럽</t>
    <phoneticPr fontId="6" type="noConversion"/>
  </si>
  <si>
    <t>오스트리아</t>
    <phoneticPr fontId="6" type="noConversion"/>
  </si>
  <si>
    <t>Statistics Austria</t>
    <phoneticPr fontId="6" type="noConversion"/>
  </si>
  <si>
    <t>VisitEngland</t>
    <phoneticPr fontId="6" type="noConversion"/>
  </si>
  <si>
    <t>https://www.visitbritain.org/latest-quarterly-data-uk-overall</t>
    <phoneticPr fontId="6" type="noConversion"/>
  </si>
  <si>
    <t>슬로베니아</t>
    <phoneticPr fontId="6" type="noConversion"/>
  </si>
  <si>
    <t>보스니아</t>
    <phoneticPr fontId="6" type="noConversion"/>
  </si>
  <si>
    <t>Republic of Notrh Macedonia State Statistical Office</t>
    <phoneticPr fontId="6" type="noConversion"/>
  </si>
  <si>
    <t>Republic of Srpska Institue of Statistics</t>
    <phoneticPr fontId="6" type="noConversion"/>
  </si>
  <si>
    <t>http://www.rzs.rs.ba/front/category/18/154/?page=1</t>
    <phoneticPr fontId="6" type="noConversion"/>
  </si>
  <si>
    <t>아프리카</t>
    <phoneticPr fontId="6" type="noConversion"/>
  </si>
  <si>
    <t>남아프리카공화국</t>
    <phoneticPr fontId="6" type="noConversion"/>
  </si>
  <si>
    <t xml:space="preserve">South African Tourism </t>
    <phoneticPr fontId="6" type="noConversion"/>
  </si>
  <si>
    <t>https://www.southafrica.net/gl/en/corporate/category/strategic-research-and-reports</t>
    <phoneticPr fontId="6" type="noConversion"/>
  </si>
  <si>
    <t xml:space="preserve">Statistics Mauritius  </t>
    <phoneticPr fontId="6" type="noConversion"/>
  </si>
  <si>
    <t>Eswatini Tourism office</t>
    <phoneticPr fontId="6" type="noConversion"/>
  </si>
  <si>
    <t>아메리카</t>
    <phoneticPr fontId="6" type="noConversion"/>
  </si>
  <si>
    <t>미국</t>
    <phoneticPr fontId="6" type="noConversion"/>
  </si>
  <si>
    <t>http://www.jtbonline.org/report-and-statistics/monthly-statistics</t>
    <phoneticPr fontId="6" type="noConversion"/>
  </si>
  <si>
    <t>브라질</t>
    <phoneticPr fontId="6" type="noConversion"/>
  </si>
  <si>
    <t>오세아니아</t>
    <phoneticPr fontId="6" type="noConversion"/>
  </si>
  <si>
    <t>대륙</t>
    <phoneticPr fontId="6" type="noConversion"/>
  </si>
  <si>
    <t xml:space="preserve">공사는 통계 이용 고객의 편의를 위해 주요국 관광부/관광공사에서 집계, 발표하는 한국인 입국(우리 입장에서는 출국)통계를 수집하여 제공하오니 참고하시기 바랍니다. 
</t>
    <phoneticPr fontId="6" type="noConversion"/>
  </si>
  <si>
    <t xml:space="preserve">
첨부 파일 이외의 행선지는 지속 확대할 계획이나, 해당국 통계의 한계로 자료 확보에 어려움이 있는 점 널리 양해해 주시기 바랍니다. </t>
    <phoneticPr fontId="6" type="noConversion"/>
  </si>
  <si>
    <t>Vietnam National Administration of Tourism</t>
    <phoneticPr fontId="6" type="noConversion"/>
  </si>
  <si>
    <t>Ministry of Tourism and Sports</t>
    <phoneticPr fontId="6" type="noConversion"/>
  </si>
  <si>
    <t>Hong Kong Tourism Board</t>
    <phoneticPr fontId="6" type="noConversion"/>
  </si>
  <si>
    <t xml:space="preserve">Tourism Bureau, M.O.T.C. Republic of China(Taiwan) </t>
    <phoneticPr fontId="6" type="noConversion"/>
  </si>
  <si>
    <t>DSEC</t>
    <phoneticPr fontId="6" type="noConversion"/>
  </si>
  <si>
    <t>Tourism of Cambodia</t>
    <phoneticPr fontId="6" type="noConversion"/>
  </si>
  <si>
    <t>Badan Pusat Statistik</t>
    <phoneticPr fontId="6" type="noConversion"/>
  </si>
  <si>
    <t>Tourism Malaysia</t>
    <phoneticPr fontId="6" type="noConversion"/>
  </si>
  <si>
    <t>Ministry of Hotels and Tourism</t>
    <phoneticPr fontId="6" type="noConversion"/>
  </si>
  <si>
    <t>Department of Tourism, Ministry of Tourism</t>
    <phoneticPr fontId="6" type="noConversion"/>
  </si>
  <si>
    <t>NATIONAL STATISTICS OFFICE OF MONGOLIA</t>
    <phoneticPr fontId="6" type="noConversion"/>
  </si>
  <si>
    <t>National Statistics Bureau, Bhutan</t>
    <phoneticPr fontId="6" type="noConversion"/>
  </si>
  <si>
    <t>Statistical Office of the Republic of Slovenia</t>
    <phoneticPr fontId="6" type="noConversion"/>
  </si>
  <si>
    <t>ITA National Travel &amp; Tourism Office</t>
    <phoneticPr fontId="6" type="noConversion"/>
  </si>
  <si>
    <t>Statistics Canada</t>
    <phoneticPr fontId="6" type="noConversion"/>
  </si>
  <si>
    <t>Jamaica Tourist Board</t>
    <phoneticPr fontId="6" type="noConversion"/>
  </si>
  <si>
    <t>Banco Central de la Republica Dominicana</t>
    <phoneticPr fontId="6" type="noConversion"/>
  </si>
  <si>
    <t>Governo do  Brasil</t>
    <phoneticPr fontId="6" type="noConversion"/>
  </si>
  <si>
    <t>NewZealand Government</t>
    <phoneticPr fontId="6" type="noConversion"/>
  </si>
  <si>
    <t>Fiji Bureau of Statistics</t>
    <phoneticPr fontId="6" type="noConversion"/>
  </si>
  <si>
    <t>Tourism Australia</t>
    <phoneticPr fontId="6" type="noConversion"/>
  </si>
  <si>
    <t>National Bureau of Statistics</t>
    <phoneticPr fontId="6" type="noConversion"/>
  </si>
  <si>
    <t>도미니카 공화국</t>
    <phoneticPr fontId="6" type="noConversion"/>
  </si>
  <si>
    <t>Japan</t>
    <phoneticPr fontId="6" type="noConversion"/>
  </si>
  <si>
    <t>마카오</t>
    <phoneticPr fontId="6" type="noConversion"/>
  </si>
  <si>
    <t>Macau</t>
    <phoneticPr fontId="6" type="noConversion"/>
  </si>
  <si>
    <t>Malaysia</t>
    <phoneticPr fontId="6" type="noConversion"/>
  </si>
  <si>
    <t>Cambodia</t>
    <phoneticPr fontId="6" type="noConversion"/>
  </si>
  <si>
    <t>India</t>
    <phoneticPr fontId="6" type="noConversion"/>
  </si>
  <si>
    <t>몰디브</t>
    <phoneticPr fontId="6" type="noConversion"/>
  </si>
  <si>
    <t>사이프러스</t>
    <phoneticPr fontId="6" type="noConversion"/>
  </si>
  <si>
    <t>Cyprus</t>
    <phoneticPr fontId="6" type="noConversion"/>
  </si>
  <si>
    <t>부탄</t>
    <phoneticPr fontId="6" type="noConversion"/>
  </si>
  <si>
    <t>Bhutan</t>
    <phoneticPr fontId="6" type="noConversion"/>
  </si>
  <si>
    <t>요르단</t>
    <phoneticPr fontId="6" type="noConversion"/>
  </si>
  <si>
    <t>Jordan</t>
    <phoneticPr fontId="6" type="noConversion"/>
  </si>
  <si>
    <t>네팔</t>
    <phoneticPr fontId="6" type="noConversion"/>
  </si>
  <si>
    <t>Nepal</t>
    <phoneticPr fontId="6" type="noConversion"/>
  </si>
  <si>
    <t>예멘</t>
    <phoneticPr fontId="6" type="noConversion"/>
  </si>
  <si>
    <t>Yemen</t>
    <phoneticPr fontId="6" type="noConversion"/>
  </si>
  <si>
    <t>명수</t>
    <phoneticPr fontId="6" type="noConversion"/>
  </si>
  <si>
    <t>전년대비</t>
    <phoneticPr fontId="6" type="noConversion"/>
  </si>
  <si>
    <t>전년대비</t>
    <phoneticPr fontId="6" type="noConversion"/>
  </si>
  <si>
    <t>2004년</t>
    <phoneticPr fontId="6" type="noConversion"/>
  </si>
  <si>
    <t>1월</t>
    <phoneticPr fontId="6" type="noConversion"/>
  </si>
  <si>
    <t>2월</t>
    <phoneticPr fontId="6" type="noConversion"/>
  </si>
  <si>
    <t xml:space="preserve"> </t>
    <phoneticPr fontId="6" type="noConversion"/>
  </si>
  <si>
    <t>2005년</t>
    <phoneticPr fontId="6" type="noConversion"/>
  </si>
  <si>
    <t>2006년</t>
    <phoneticPr fontId="6" type="noConversion"/>
  </si>
  <si>
    <t>2007년</t>
    <phoneticPr fontId="6" type="noConversion"/>
  </si>
  <si>
    <t>3월</t>
    <phoneticPr fontId="6" type="noConversion"/>
  </si>
  <si>
    <t>4월</t>
    <phoneticPr fontId="6" type="noConversion"/>
  </si>
  <si>
    <t>5월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</si>
  <si>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</si>
  <si>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</si>
  <si>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</si>
  <si>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</si>
  <si>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</si>
  <si>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12월</t>
    <phoneticPr fontId="6" type="noConversion"/>
  </si>
  <si>
    <t>2008년</t>
    <phoneticPr fontId="6" type="noConversion"/>
  </si>
  <si>
    <t>1월</t>
    <phoneticPr fontId="6" type="noConversion"/>
  </si>
  <si>
    <t>2월</t>
    <phoneticPr fontId="6" type="noConversion"/>
  </si>
  <si>
    <t>2009년</t>
    <phoneticPr fontId="6" type="noConversion"/>
  </si>
  <si>
    <t>2010년</t>
    <phoneticPr fontId="6" type="noConversion"/>
  </si>
  <si>
    <t>3월</t>
    <phoneticPr fontId="6" type="noConversion"/>
  </si>
  <si>
    <t>4월</t>
    <phoneticPr fontId="6" type="noConversion"/>
  </si>
  <si>
    <t>5월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</si>
  <si>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</si>
  <si>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</si>
  <si>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</si>
  <si>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</si>
  <si>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</si>
  <si>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11월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</si>
  <si>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</si>
  <si>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</si>
  <si>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</si>
  <si>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-</t>
    <phoneticPr fontId="6" type="noConversion"/>
  </si>
  <si>
    <t>2014년</t>
    <phoneticPr fontId="6" type="noConversion"/>
  </si>
  <si>
    <t>1월</t>
    <phoneticPr fontId="6" type="noConversion"/>
  </si>
  <si>
    <t>2월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</si>
  <si>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</si>
  <si>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</si>
  <si>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</si>
  <si>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3월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</si>
  <si>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</si>
  <si>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</si>
  <si>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</si>
  <si>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</si>
  <si>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</si>
  <si>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11월</t>
    <phoneticPr fontId="6" type="noConversion"/>
  </si>
  <si>
    <t>12월</t>
    <phoneticPr fontId="6" type="noConversion"/>
  </si>
  <si>
    <t>2018년</t>
    <phoneticPr fontId="6" type="noConversion"/>
  </si>
  <si>
    <t>2019년</t>
    <phoneticPr fontId="6" type="noConversion"/>
  </si>
  <si>
    <t>2008년</t>
    <phoneticPr fontId="6" type="noConversion"/>
  </si>
  <si>
    <t>누계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</si>
  <si>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</si>
  <si>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</si>
  <si>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</si>
  <si>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</si>
  <si>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</si>
  <si>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</si>
  <si>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</si>
  <si>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</si>
  <si>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</si>
  <si>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* 보스니아헤르체고비나(Bosnia and Herzegovina)</t>
    <phoneticPr fontId="6" type="noConversion"/>
  </si>
  <si>
    <t>독일</t>
    <phoneticPr fontId="6" type="noConversion"/>
  </si>
  <si>
    <t>Germany</t>
    <phoneticPr fontId="6" type="noConversion"/>
  </si>
  <si>
    <t>Austria</t>
    <phoneticPr fontId="6" type="noConversion"/>
  </si>
  <si>
    <t>U.K</t>
    <phoneticPr fontId="6" type="noConversion"/>
  </si>
  <si>
    <t>슬로베니아</t>
    <phoneticPr fontId="6" type="noConversion"/>
  </si>
  <si>
    <t>Slovenia</t>
    <phoneticPr fontId="6" type="noConversion"/>
  </si>
  <si>
    <t>Russia</t>
    <phoneticPr fontId="6" type="noConversion"/>
  </si>
  <si>
    <t>Finland</t>
    <phoneticPr fontId="6" type="noConversion"/>
  </si>
  <si>
    <t>슬로바키아</t>
    <phoneticPr fontId="6" type="noConversion"/>
  </si>
  <si>
    <t>스웨덴</t>
    <phoneticPr fontId="6" type="noConversion"/>
  </si>
  <si>
    <t>조지아</t>
    <phoneticPr fontId="6" type="noConversion"/>
  </si>
  <si>
    <t>2018년</t>
    <phoneticPr fontId="6" type="noConversion"/>
  </si>
  <si>
    <t>2019년</t>
    <phoneticPr fontId="6" type="noConversion"/>
  </si>
  <si>
    <t>2000년</t>
    <phoneticPr fontId="6" type="noConversion"/>
  </si>
  <si>
    <t>누계</t>
    <phoneticPr fontId="6" type="noConversion"/>
  </si>
  <si>
    <t>2001년</t>
    <phoneticPr fontId="6" type="noConversion"/>
  </si>
  <si>
    <t>* Kingdom of eSwatini</t>
    <phoneticPr fontId="6" type="noConversion"/>
  </si>
  <si>
    <t>남아프리카공화국</t>
    <phoneticPr fontId="6" type="noConversion"/>
  </si>
  <si>
    <t>Seychelles</t>
    <phoneticPr fontId="6" type="noConversion"/>
  </si>
  <si>
    <t>Uganda</t>
    <phoneticPr fontId="6" type="noConversion"/>
  </si>
  <si>
    <t>Guatemala</t>
    <phoneticPr fontId="6" type="noConversion"/>
  </si>
  <si>
    <t>Chile</t>
    <phoneticPr fontId="6" type="noConversion"/>
  </si>
  <si>
    <t>코스타리카</t>
    <phoneticPr fontId="6" type="noConversion"/>
  </si>
  <si>
    <t>Costa Rica</t>
    <phoneticPr fontId="6" type="noConversion"/>
  </si>
  <si>
    <t>페루</t>
    <phoneticPr fontId="6" type="noConversion"/>
  </si>
  <si>
    <t>Peru</t>
    <phoneticPr fontId="6" type="noConversion"/>
  </si>
  <si>
    <t>Mexico</t>
    <phoneticPr fontId="6" type="noConversion"/>
  </si>
  <si>
    <t>* Northern Mariana Is(Saipan)</t>
    <phoneticPr fontId="6" type="noConversion"/>
  </si>
  <si>
    <t xml:space="preserve"> Australia</t>
    <phoneticPr fontId="6" type="noConversion"/>
  </si>
  <si>
    <t>2008년</t>
    <phoneticPr fontId="6" type="noConversion"/>
  </si>
  <si>
    <t>누계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</si>
  <si>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</si>
  <si>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</si>
  <si>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</si>
  <si>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</si>
  <si>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</si>
  <si>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</si>
  <si>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</si>
  <si>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</si>
  <si>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</si>
  <si>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2018년</t>
    <phoneticPr fontId="6" type="noConversion"/>
  </si>
  <si>
    <t>2019년</t>
    <phoneticPr fontId="6" type="noConversion"/>
  </si>
  <si>
    <t>명수</t>
    <phoneticPr fontId="6" type="noConversion"/>
  </si>
  <si>
    <t>9월</t>
    <phoneticPr fontId="6" type="noConversion"/>
  </si>
  <si>
    <t>JNTO(Japan National Tourism Organization)</t>
    <phoneticPr fontId="6" type="noConversion"/>
  </si>
  <si>
    <t>비고</t>
    <phoneticPr fontId="6" type="noConversion"/>
  </si>
  <si>
    <t>Government of Nepal Ministry of Culture, Tourism &amp; Civil Aviation</t>
  </si>
  <si>
    <t>Zimbabwe A World Of Wonders</t>
  </si>
  <si>
    <t>MINISTRY OF TOURISM, WILDLIFE AND ANTIQUITES THE REPUBLIC OF UGANDA</t>
  </si>
  <si>
    <t>INSTITUTO CONSTARRICENSE DE TURISMO(ICT)</t>
  </si>
  <si>
    <t>NICOLAS LARENAS(NL)</t>
  </si>
  <si>
    <t>스페인</t>
    <phoneticPr fontId="6" type="noConversion"/>
  </si>
  <si>
    <t>Spain</t>
    <phoneticPr fontId="6" type="noConversion"/>
  </si>
  <si>
    <t>Thailand</t>
    <phoneticPr fontId="6" type="noConversion"/>
  </si>
  <si>
    <t>Philippines</t>
    <phoneticPr fontId="6" type="noConversion"/>
  </si>
  <si>
    <t>Hong Kong</t>
    <phoneticPr fontId="6" type="noConversion"/>
  </si>
  <si>
    <t>https://tourism.gov.mm/statistics</t>
    <phoneticPr fontId="6" type="noConversion"/>
  </si>
  <si>
    <t>https://www.tourism.gov.bt/resources/annual-reports</t>
    <phoneticPr fontId="6" type="noConversion"/>
  </si>
  <si>
    <t>http://www.thekingdomofeswatini.com/sta-resources/research</t>
    <phoneticPr fontId="6" type="noConversion"/>
  </si>
  <si>
    <t>https://www.nbs.gov.sc/statistics/tourism</t>
    <phoneticPr fontId="6" type="noConversion"/>
  </si>
  <si>
    <t>https://www.tourism.go.ug/statistics1</t>
    <phoneticPr fontId="6" type="noConversion"/>
  </si>
  <si>
    <t>http://www.dadosefatos.turismo.gov.br/2016-02-04-11-53-05.html</t>
    <phoneticPr fontId="6" type="noConversion"/>
  </si>
  <si>
    <t>https://www.ict.go.cr/en/statistics/statistical-reports.html</t>
    <phoneticPr fontId="6" type="noConversion"/>
  </si>
  <si>
    <t>https://www.nlarenas.com/en/2019/01/statistics-ecuador-foreign-tourists-in-2018/</t>
    <phoneticPr fontId="6" type="noConversion"/>
  </si>
  <si>
    <t>https://www.stats.govt.nz/information-releases/?filters=Tourism</t>
    <phoneticPr fontId="6" type="noConversion"/>
  </si>
  <si>
    <t>https://www.statsfiji.gov.fj/index.php/latest-releases/tourism-and-migration</t>
    <phoneticPr fontId="6" type="noConversion"/>
  </si>
  <si>
    <t>National Bureau of Statistics of China</t>
    <phoneticPr fontId="6" type="noConversion"/>
  </si>
  <si>
    <t>Department of Statistics Singapore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</si>
  <si>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</si>
  <si>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</si>
  <si>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</si>
  <si>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</si>
  <si>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</si>
  <si>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1월</t>
    <phoneticPr fontId="6" type="noConversion"/>
  </si>
  <si>
    <t>Guam</t>
    <phoneticPr fontId="6" type="noConversion"/>
  </si>
  <si>
    <t>괌</t>
    <phoneticPr fontId="6" type="noConversion"/>
  </si>
  <si>
    <t>https://www.guamvisitorsbureau.com/research/statistics/visitor-arrival-statistics</t>
    <phoneticPr fontId="6" type="noConversion"/>
  </si>
  <si>
    <t>https://www.dsec.gov.mo/en-US/Statistic?id=402</t>
    <phoneticPr fontId="6" type="noConversion"/>
  </si>
  <si>
    <t>guam visitors bureau</t>
    <phoneticPr fontId="6" type="noConversion"/>
  </si>
  <si>
    <t>PalauGov</t>
    <phoneticPr fontId="6" type="noConversion"/>
  </si>
  <si>
    <t>Statistischen Amter</t>
    <phoneticPr fontId="6" type="noConversion"/>
  </si>
  <si>
    <t>http://www.datatur.sectur.gob.mx/SitePages/Visitantes%20por%20Nacionalidad.aspx</t>
    <phoneticPr fontId="6" type="noConversion"/>
  </si>
  <si>
    <t xml:space="preserve">     * 영국 '20.5.22 2019년 연도 통계 발표 및 과거(2009-2018년도) 통계 일부 보정 </t>
    <phoneticPr fontId="6" type="noConversion"/>
  </si>
  <si>
    <t>괌(미국령)</t>
    <phoneticPr fontId="6" type="noConversion"/>
  </si>
  <si>
    <t>ホ一ム&gt; 統計·デ一タ&gt;  訪日外客統計（報道?表資料）&gt; 月別推計値</t>
    <phoneticPr fontId="6" type="noConversion"/>
  </si>
  <si>
    <r>
      <t xml:space="preserve">Home &gt; </t>
    </r>
    <r>
      <rPr>
        <sz val="10"/>
        <rFont val="맑은 고딕"/>
        <family val="2"/>
        <scheme val="minor"/>
      </rPr>
      <t>สถิตินักท่องเที่ยว</t>
    </r>
    <r>
      <rPr>
        <sz val="10"/>
        <rFont val="맑은 고딕"/>
        <family val="3"/>
        <charset val="129"/>
        <scheme val="minor"/>
      </rPr>
      <t xml:space="preserve"> &gt; </t>
    </r>
    <r>
      <rPr>
        <sz val="10"/>
        <rFont val="맑은 고딕"/>
        <family val="2"/>
        <scheme val="minor"/>
      </rPr>
      <t>สถิติด้านการท่องเที่ยว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2"/>
        <scheme val="minor"/>
      </rPr>
      <t>ปี</t>
    </r>
    <r>
      <rPr>
        <sz val="10"/>
        <rFont val="맑은 고딕"/>
        <family val="3"/>
        <charset val="129"/>
        <scheme val="minor"/>
      </rPr>
      <t xml:space="preserve"> 2563 (Tourism Statistics 2020) &gt;</t>
    </r>
    <r>
      <rPr>
        <sz val="10"/>
        <rFont val="맑은 고딕"/>
        <family val="2"/>
        <scheme val="minor"/>
      </rPr>
      <t>สถิตินักท่องเที่ยวชาวต่างชาติที่เดินทางเข้าประเทศไทย</t>
    </r>
    <r>
      <rPr>
        <sz val="10"/>
        <rFont val="맑은 고딕"/>
        <family val="3"/>
        <charset val="129"/>
        <scheme val="minor"/>
      </rPr>
      <t xml:space="preserve"> ( International Tourist Arrivals to Thailand) &gt; B열</t>
    </r>
    <phoneticPr fontId="6" type="noConversion"/>
  </si>
  <si>
    <t>2020년 4월부터 베트남 입국 금지 정책을 실행하여 현재까지 베트남 관광청은 입국 통계를 발표하지 않음</t>
    <phoneticPr fontId="6" type="noConversion"/>
  </si>
  <si>
    <t>Home &gt; Research &amp; Statistics &gt; Latest Statistics &gt; Visitor Arrivals To Hong Kong In~</t>
    <phoneticPr fontId="6" type="noConversion"/>
  </si>
  <si>
    <t>Information &gt; Statistic &gt; Tourism Statistics &gt; Monthly Statistics &gt; Visitor Arrivals by Gender and by Purpose of Visit</t>
    <phoneticPr fontId="6" type="noConversion"/>
  </si>
  <si>
    <t>Tourism, MICE and Gaming &gt; Visitor Arrivals &gt; 엑셀파일 sheet 1</t>
    <phoneticPr fontId="6" type="noConversion"/>
  </si>
  <si>
    <t>Directory &gt; Industry &gt; Tourism &gt; International Visitor Arrivals &gt; International Visitor Arrivals By Inbound Tourism Markets, Monthly</t>
    <phoneticPr fontId="6" type="noConversion"/>
  </si>
  <si>
    <t xml:space="preserve">Juzna Koreja = 대한민국 </t>
    <phoneticPr fontId="6" type="noConversion"/>
  </si>
  <si>
    <t>엑셀파일 sheet T-03</t>
    <phoneticPr fontId="6" type="noConversion"/>
  </si>
  <si>
    <t xml:space="preserve">visitor arrivals data series </t>
    <phoneticPr fontId="6" type="noConversion"/>
  </si>
  <si>
    <t xml:space="preserve">Country : South Korea 필터 적용 후 apply 클릭 </t>
    <phoneticPr fontId="6" type="noConversion"/>
  </si>
  <si>
    <t>OUR ROLE &gt; Statistics &gt; Arrival 2019</t>
    <phoneticPr fontId="6" type="noConversion"/>
  </si>
  <si>
    <t>우측상단 English 전환 &gt; 엑셀파일 sheet Tabela2</t>
    <phoneticPr fontId="6" type="noConversion"/>
  </si>
  <si>
    <t xml:space="preserve">우측상단 English 전환 &gt; Economic statistics &gt; tourism sector-monthly tourists arrival by air, according to nationality </t>
    <phoneticPr fontId="6" type="noConversion"/>
  </si>
  <si>
    <t>International visitor arrivals to Newzealand &gt; monthly visitor arrivals &gt; table3</t>
    <phoneticPr fontId="6" type="noConversion"/>
  </si>
  <si>
    <t>1. 아시아</t>
    <phoneticPr fontId="48" type="noConversion"/>
  </si>
  <si>
    <t>2. 유럽</t>
    <phoneticPr fontId="48" type="noConversion"/>
  </si>
  <si>
    <t>3. 아프리카</t>
    <phoneticPr fontId="48" type="noConversion"/>
  </si>
  <si>
    <t>4. 아메리카</t>
    <phoneticPr fontId="48" type="noConversion"/>
  </si>
  <si>
    <t>5. 오세아니아</t>
    <phoneticPr fontId="48" type="noConversion"/>
  </si>
  <si>
    <t>국민 해외관광객(아시아)</t>
    <phoneticPr fontId="6" type="noConversion"/>
  </si>
  <si>
    <t>국민 해외관광객(유럽)</t>
    <phoneticPr fontId="6" type="noConversion"/>
  </si>
  <si>
    <t>국민 해외관광객(아프리카)</t>
    <phoneticPr fontId="6" type="noConversion"/>
  </si>
  <si>
    <t>국민 해외관광객(아메리카)</t>
    <phoneticPr fontId="6" type="noConversion"/>
  </si>
  <si>
    <t>국민 해외관광객(오세아니아)</t>
    <phoneticPr fontId="6" type="noConversion"/>
  </si>
  <si>
    <t>https://ine.es/dynt3/inebase/en/index.htm?padre=3616&amp;capsel=3616</t>
    <phoneticPr fontId="6" type="noConversion"/>
  </si>
  <si>
    <t xml:space="preserve">Tourist Movement on Borders - national results - number of tourists by country of residence - country of residence에서 전체 선택해제 후 korea 검색 </t>
  </si>
  <si>
    <t xml:space="preserve">https://pxweb.stat.si/SiStat/en/Podrocja/Index/155/tourism </t>
    <phoneticPr fontId="6" type="noConversion"/>
  </si>
  <si>
    <t xml:space="preserve">tourism &gt; Arrivals and overnight stays by countries, municipalities, Solovenia, monthly 선택, municipalities -&gt; slovenia 선택, country - republic of Korea 선택  - tourist arrivals 선택 </t>
  </si>
  <si>
    <t>https://statsmauritius.govmu.org/Pages/Statistics/Monthly/Monthly-Tourists.aspx</t>
    <phoneticPr fontId="6" type="noConversion"/>
  </si>
  <si>
    <t xml:space="preserve">national statistics institute </t>
    <phoneticPr fontId="6" type="noConversion"/>
  </si>
  <si>
    <t>https://www.destatis.de/DE/Themen/Branchen-Unternehmen/Gastgewerbe-Tourismus/Publikationen/_publikationen-innen-tourismus-monat.html?nn=206104</t>
    <phoneticPr fontId="6" type="noConversion"/>
  </si>
  <si>
    <t>러시아</t>
    <phoneticPr fontId="6" type="noConversion"/>
  </si>
  <si>
    <t>fedstat</t>
    <phoneticPr fontId="6" type="noConversion"/>
  </si>
  <si>
    <t>https://www.fedstat.ru/indicator/38479</t>
    <phoneticPr fontId="6" type="noConversion"/>
  </si>
  <si>
    <t>https://data.stats.gov.cn/english/easyquery.htm?cn=C01</t>
    <phoneticPr fontId="6" type="noConversion"/>
  </si>
  <si>
    <t>Annual &gt; Tourism &gt; Number of Overseas Visitor Arrivals by Country/Region</t>
    <phoneticPr fontId="6" type="noConversion"/>
  </si>
  <si>
    <t>Sri Lanka Tourism Development Authority</t>
    <phoneticPr fontId="6" type="noConversion"/>
  </si>
  <si>
    <t>오류(2021.1.6 기준)</t>
    <phoneticPr fontId="6" type="noConversion"/>
  </si>
  <si>
    <t xml:space="preserve">2006년 7월부터 국민 출국카드가 폐지되어 국민 해외관광객의 목적지 파악이 어려워졌습니다. </t>
    <phoneticPr fontId="6" type="noConversion"/>
  </si>
  <si>
    <t>2021년</t>
    <phoneticPr fontId="6" type="noConversion"/>
  </si>
  <si>
    <t>https://www.trade.gov/i-94-arrivals-program</t>
    <phoneticPr fontId="6" type="noConversion"/>
  </si>
  <si>
    <t>https://www.bancentral.gov.do/a/d/2537-sector-turismo</t>
    <phoneticPr fontId="6" type="noConversion"/>
  </si>
  <si>
    <t>https://sltda.gov.lk/en/monthly-tourist-arrivals-reports</t>
    <phoneticPr fontId="6" type="noConversion"/>
  </si>
  <si>
    <t>https://partnernet.hktb.com/korea/kr/research_statistics/latest_statistics/index.html</t>
    <phoneticPr fontId="6" type="noConversion"/>
  </si>
  <si>
    <t>북마리아나(사이판)</t>
    <phoneticPr fontId="6" type="noConversion"/>
  </si>
  <si>
    <t>-</t>
    <phoneticPr fontId="6" type="noConversion"/>
  </si>
  <si>
    <t>브루나이</t>
    <phoneticPr fontId="6" type="noConversion"/>
  </si>
  <si>
    <t>Tourism Development Department</t>
    <phoneticPr fontId="6" type="noConversion"/>
  </si>
  <si>
    <t>http://www.tourism.gov.bn/SitePages/Statistic.aspx</t>
    <phoneticPr fontId="6" type="noConversion"/>
  </si>
  <si>
    <t>https://www.ktb.gov.tr/EN-249300/monthly-bulletins.html</t>
    <phoneticPr fontId="6" type="noConversion"/>
  </si>
  <si>
    <t>https://www.nagacorp.com/eng/ir/tourism.php</t>
    <phoneticPr fontId="6" type="noConversion"/>
  </si>
  <si>
    <t>https://tablebuilder.singstat.gov.sg/table/TS/M550001</t>
    <phoneticPr fontId="6" type="noConversion"/>
  </si>
  <si>
    <t>https://www.palaugov.pw/executive-branch/ministries/finance/budgetandplanning/immigration-tourism-statistics/</t>
    <phoneticPr fontId="6" type="noConversion"/>
  </si>
  <si>
    <t>The European Chamber of Commerce and Industry in Lao PDR (ECCIL)</t>
    <phoneticPr fontId="6" type="noConversion"/>
  </si>
  <si>
    <t>https://eccil.org/wp-content/uploads/2021/06/Statistical-Report-on-Tourism-2020.pdf</t>
    <phoneticPr fontId="6" type="noConversion"/>
  </si>
  <si>
    <t>2022년</t>
    <phoneticPr fontId="6" type="noConversion"/>
  </si>
  <si>
    <t>https://www.stat.gov.mk/PrikaziSoopstenie.aspx?rbrtxt=69</t>
    <phoneticPr fontId="6" type="noConversion"/>
  </si>
  <si>
    <t>-93.1%*</t>
    <phoneticPr fontId="6" type="noConversion"/>
  </si>
  <si>
    <t>-93.8%*</t>
    <phoneticPr fontId="6" type="noConversion"/>
  </si>
  <si>
    <t>Ministry of Tourism</t>
    <phoneticPr fontId="6" type="noConversion"/>
  </si>
  <si>
    <t>https://www.statistik.gv.at/en/statistics/tourism-and-transport/tourism/accommodation/arrivals-overnight-stays</t>
    <phoneticPr fontId="6" type="noConversion"/>
  </si>
  <si>
    <t>Further data - Table: Arrivals and overnight stays in April 2022 by countries of origin</t>
    <phoneticPr fontId="6" type="noConversion"/>
  </si>
  <si>
    <t>Marianas Visitors Authority</t>
    <phoneticPr fontId="6" type="noConversion"/>
  </si>
  <si>
    <t>사이판(북마리아나)</t>
    <phoneticPr fontId="6" type="noConversion"/>
  </si>
  <si>
    <t>https://bhas.gov.ba/Calendar/Category?id=19&amp;page=1&amp;statGroup=19&amp;tabId=0</t>
    <phoneticPr fontId="6" type="noConversion"/>
  </si>
  <si>
    <t>Agency for Statistics of Bosnia and Herzegovina</t>
    <phoneticPr fontId="6" type="noConversion"/>
  </si>
  <si>
    <t>Visit Finland</t>
    <phoneticPr fontId="6" type="noConversion"/>
  </si>
  <si>
    <t>Accommodation statistics &gt; 116n-Monthly nights spent and arrivals by country of residence</t>
    <phoneticPr fontId="6" type="noConversion"/>
  </si>
  <si>
    <t>220.9%</t>
    <phoneticPr fontId="6" type="noConversion"/>
  </si>
  <si>
    <t>Statistical Publications 선택</t>
    <phoneticPr fontId="6" type="noConversion"/>
  </si>
  <si>
    <t>338.5%</t>
    <phoneticPr fontId="6" type="noConversion"/>
  </si>
  <si>
    <t>튀르키예</t>
    <phoneticPr fontId="6" type="noConversion"/>
  </si>
  <si>
    <t>Turkiye</t>
  </si>
  <si>
    <t>Secretaria De Turismo</t>
    <phoneticPr fontId="6" type="noConversion"/>
  </si>
  <si>
    <t>393.8%</t>
    <phoneticPr fontId="6" type="noConversion"/>
  </si>
  <si>
    <t>529.9%</t>
    <phoneticPr fontId="6" type="noConversion"/>
  </si>
  <si>
    <t>* 베트남은 8월부터 국가별로 발표 재개</t>
    <phoneticPr fontId="6" type="noConversion"/>
  </si>
  <si>
    <t>https://vietnamtourism.gov.vn/statistic/international</t>
    <phoneticPr fontId="6" type="noConversion"/>
  </si>
  <si>
    <t>https://www.tourism.gov.mv/en/statistics/publications</t>
    <phoneticPr fontId="6" type="noConversion"/>
  </si>
  <si>
    <t>https://www.cbs.gov.il/en/subjects/Pages/Tourism-and-Hotels.aspx</t>
    <phoneticPr fontId="6" type="noConversion"/>
  </si>
  <si>
    <t>http://www.jsta.org.jo/EN/List/Tourist_Statistics</t>
  </si>
  <si>
    <t>Jordan Society of Tourism &amp; Travel Agents</t>
    <phoneticPr fontId="6" type="noConversion"/>
  </si>
  <si>
    <t>North Macedonia</t>
    <phoneticPr fontId="6" type="noConversion"/>
  </si>
  <si>
    <t>북마케도니아</t>
    <phoneticPr fontId="6" type="noConversion"/>
  </si>
  <si>
    <t>303.3%</t>
    <phoneticPr fontId="6" type="noConversion"/>
  </si>
  <si>
    <r>
      <t>Republic Of T</t>
    </r>
    <r>
      <rPr>
        <sz val="10"/>
        <rFont val="맑은 고딕"/>
        <family val="3"/>
        <charset val="129"/>
      </rPr>
      <t>ü</t>
    </r>
    <r>
      <rPr>
        <sz val="10"/>
        <rFont val="맑은 고딕"/>
        <family val="3"/>
        <charset val="129"/>
        <scheme val="minor"/>
      </rPr>
      <t>rkiye Ministry Of Culture and Tourism</t>
    </r>
    <phoneticPr fontId="6" type="noConversion"/>
  </si>
  <si>
    <t>347.3%</t>
    <phoneticPr fontId="6" type="noConversion"/>
  </si>
  <si>
    <t>* 러시아 2016~2020년 통계는 UNWTO 자료로 대체</t>
    <phoneticPr fontId="6" type="noConversion"/>
  </si>
  <si>
    <t>2023년</t>
    <phoneticPr fontId="6" type="noConversion"/>
  </si>
  <si>
    <t>http://visitfinland.stat.fi/PXWeb/pxweb/fi/VisitFinland</t>
    <phoneticPr fontId="6" type="noConversion"/>
  </si>
  <si>
    <t>* 오류 수정(2023.3.3)</t>
    <phoneticPr fontId="6" type="noConversion"/>
  </si>
  <si>
    <t>* 2023년 2월부터 residence와 nationality로 구분 발표. 기존의 nationality 기준을 유지</t>
    <phoneticPr fontId="6" type="noConversion"/>
  </si>
  <si>
    <t>Central Bureau of Statistics</t>
    <phoneticPr fontId="6" type="noConversion"/>
  </si>
  <si>
    <t>CBS Site &gt; Subjects &gt; Tourism and Accomodation Services</t>
    <phoneticPr fontId="6" type="noConversion"/>
  </si>
  <si>
    <t>https://www.mots.go.th/news/category/411</t>
    <phoneticPr fontId="6" type="noConversion"/>
  </si>
  <si>
    <t>-</t>
    <phoneticPr fontId="6" type="noConversion"/>
  </si>
  <si>
    <t>https://www.bps.go.id/en/statistics-table/2/MTQ3MCMy/tourist-visits-abroad-by-month--visit-.html</t>
    <phoneticPr fontId="6" type="noConversion"/>
  </si>
  <si>
    <t>-</t>
    <phoneticPr fontId="6" type="noConversion"/>
  </si>
  <si>
    <t>-</t>
    <phoneticPr fontId="6" type="noConversion"/>
  </si>
  <si>
    <t>2024년</t>
    <phoneticPr fontId="6" type="noConversion"/>
  </si>
  <si>
    <t>https://www.tourism.gov.np/</t>
    <phoneticPr fontId="6" type="noConversion"/>
  </si>
  <si>
    <t>Notices 게시판(2022년) 및 Publications 게시판(2021년 이전)에 연도별 자료</t>
    <phoneticPr fontId="6" type="noConversion"/>
  </si>
  <si>
    <t>https://zimbabwetourism.net/statistics_dashboard/</t>
    <phoneticPr fontId="6" type="noConversion"/>
  </si>
  <si>
    <t>https://mva.mymarianas.com/press-release-reports/</t>
    <phoneticPr fontId="6" type="noConversion"/>
  </si>
  <si>
    <t>2025년</t>
    <phoneticPr fontId="6" type="noConversion"/>
  </si>
  <si>
    <t xml:space="preserve">https://www.abs.gov.au/statistics/industry/tourism-and-transport/overseas-arrivals-and-departures-australia/latest-release#arrivals-and-departures
</t>
    <phoneticPr fontId="6" type="noConversion"/>
  </si>
  <si>
    <t/>
  </si>
  <si>
    <t>https://stat.taiwan.net.tw/inboundSearch</t>
    <phoneticPr fontId="6" type="noConversion"/>
  </si>
  <si>
    <t>https://data.tourism.gov.my/</t>
    <phoneticPr fontId="6" type="noConversion"/>
  </si>
  <si>
    <t>https://www150.statcan.gc.ca/n1/pub/71-607-x/71-607-x2023020-eng.htm</t>
    <phoneticPr fontId="6" type="noConversion"/>
  </si>
  <si>
    <t>-</t>
    <phoneticPr fontId="6" type="noConversion"/>
  </si>
  <si>
    <t>에스와티니</t>
    <phoneticPr fontId="6" type="noConversion"/>
  </si>
  <si>
    <t>Eswatini</t>
    <phoneticPr fontId="6" type="noConversion"/>
  </si>
  <si>
    <t>REPUBLIC OF THE PHILIPPINES, DEPARTMENT OF TOURISM</t>
    <phoneticPr fontId="6" type="noConversion"/>
  </si>
  <si>
    <t>https://tourism.gov.ph/tourism/demand-statistics</t>
  </si>
  <si>
    <t>HOME&gt; TOURISM &gt; TOURISM DEMAND STATISTICS</t>
    <phoneticPr fontId="6" type="noConversion"/>
  </si>
  <si>
    <t>https://beta.nso.mn/en/statistic/statcate/573068/table-view/DT_NSO_1800_003V2</t>
    <phoneticPr fontId="6" type="noConversion"/>
  </si>
  <si>
    <t>우측 상단 EN 클릭 (영어전환) &gt; Statistics &gt; Statistical Data &gt; Tourism &gt; NUMBER OF INBOUND TOURISTS, by country &gt; Country : Korea, Time, OUTPUT : table</t>
  </si>
  <si>
    <t>스와질랜드</t>
    <phoneticPr fontId="6" type="noConversion"/>
  </si>
  <si>
    <t>2026년</t>
    <phoneticPr fontId="6" type="noConversion"/>
  </si>
  <si>
    <t>* 2026년 3월부터 residence만 발표. 2025년부터 residence 기준으로 소급 수정</t>
    <phoneticPr fontId="6" type="noConversion"/>
  </si>
  <si>
    <t>국민 해외관광객 주요 목적지별 통계(2026년 3월)</t>
    <phoneticPr fontId="48" type="noConversion"/>
  </si>
  <si>
    <t>(관광데이터서비스팀, 최종 수정일 2026. 5. 8.)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</si>
</sst>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#,##0_ "/>
    <numFmt numFmtId="178" formatCode="#,##0_);\(#,##0\)"/>
    <numFmt numFmtId="179" formatCode="0_);[Red]\(0\)"/>
    <numFmt numFmtId="180" formatCode="_(* #,##0_);_(* \(#,##0\);_(* &quot;-&quot;??_);_(@_)"/>
    <numFmt numFmtId="181" formatCode="#,##0_);[Red]\(#,##0\)"/>
    <numFmt numFmtId="182" formatCode="#,##0.0_ "/>
    <numFmt numFmtId="183" formatCode="0.0"/>
  </numFmts>
  <fonts count="7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굴림"/>
      <family val="3"/>
      <charset val="129"/>
    </font>
    <font>
      <sz val="10"/>
      <name val="Arial"/>
      <family val="2"/>
    </font>
    <font>
      <sz val="10"/>
      <name val="Arial Tur"/>
      <family val="2"/>
      <charset val="162"/>
    </font>
    <font>
      <sz val="12"/>
      <name val="Times New Roman"/>
      <family val="1"/>
    </font>
    <font>
      <sz val="1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돋움"/>
      <family val="3"/>
      <charset val="129"/>
    </font>
    <font>
      <sz val="11"/>
      <name val="ＭＳ Ｐゴシック"/>
      <family val="3"/>
      <charset val="128"/>
    </font>
    <font>
      <sz val="11"/>
      <color theme="1"/>
      <name val="맑은 고딕"/>
      <family val="2"/>
      <charset val="128"/>
      <scheme val="minor"/>
    </font>
    <font>
      <sz val="12"/>
      <name val="Osaka"/>
      <family val="2"/>
    </font>
    <font>
      <sz val="10"/>
      <color theme="1"/>
      <name val="Tahoma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color indexed="8"/>
      <name val="Tahoma"/>
      <family val="2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맑은 고딕"/>
      <family val="3"/>
      <charset val="128"/>
      <scheme val="minor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4"/>
      <name val="Terminal"/>
      <family val="3"/>
      <charset val="255"/>
    </font>
    <font>
      <sz val="12"/>
      <name val="Osaka"/>
      <family val="3"/>
      <charset val="128"/>
    </font>
    <font>
      <b/>
      <sz val="14"/>
      <name val="中ゴシック体"/>
      <family val="2"/>
    </font>
    <font>
      <sz val="11"/>
      <color indexed="17"/>
      <name val="ＭＳ Ｐゴシック"/>
      <family val="3"/>
      <charset val="128"/>
    </font>
    <font>
      <b/>
      <sz val="2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7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0"/>
      <name val="맑은 고딕"/>
      <family val="2"/>
      <scheme val="minor"/>
    </font>
    <font>
      <sz val="10"/>
      <color rgb="FF0000FF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name val="돋움"/>
      <family val="3"/>
      <charset val="129"/>
    </font>
    <font>
      <u/>
      <sz val="10"/>
      <color rgb="FF0000FF"/>
      <name val="맑은 고딕"/>
      <family val="3"/>
      <charset val="129"/>
    </font>
    <font>
      <sz val="10"/>
      <color rgb="FFFF0000"/>
      <name val="돋움"/>
      <family val="3"/>
      <charset val="129"/>
    </font>
    <font>
      <sz val="10"/>
      <color rgb="FF0000FF"/>
      <name val="돋움"/>
      <family val="3"/>
      <charset val="129"/>
    </font>
    <font>
      <sz val="10"/>
      <color theme="1"/>
      <name val="굴림"/>
      <family val="3"/>
      <charset val="129"/>
    </font>
    <font>
      <b/>
      <sz val="15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u/>
      <sz val="10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u/>
      <sz val="11"/>
      <color rgb="FFFF0000"/>
      <name val="맑은 고딕"/>
      <family val="3"/>
      <charset val="129"/>
    </font>
    <font>
      <sz val="11"/>
      <color rgb="FFFF0000"/>
      <name val="돋움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hair">
        <color indexed="64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717">
    <xf numFmtId="0" fontId="0" fillId="0" borderId="0">
      <alignment vertical="center"/>
    </xf>
    <xf numFmtId="0" fontId="8" fillId="0" borderId="0"/>
    <xf numFmtId="0" fontId="8" fillId="0" borderId="0"/>
    <xf numFmtId="0" fontId="9" fillId="0" borderId="0"/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0" fillId="0" borderId="0"/>
    <xf numFmtId="0" fontId="13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9" fontId="22" fillId="0" borderId="0" applyFont="0" applyFill="0" applyBorder="0" applyAlignment="0" applyProtection="0"/>
    <xf numFmtId="0" fontId="22" fillId="0" borderId="0"/>
    <xf numFmtId="0" fontId="20" fillId="0" borderId="0">
      <alignment vertical="center"/>
    </xf>
    <xf numFmtId="0" fontId="22" fillId="0" borderId="0"/>
    <xf numFmtId="38" fontId="20" fillId="0" borderId="0" applyFont="0" applyFill="0" applyBorder="0" applyAlignment="0" applyProtection="0">
      <alignment vertical="center"/>
    </xf>
    <xf numFmtId="0" fontId="23" fillId="0" borderId="0"/>
    <xf numFmtId="38" fontId="21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2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3" fillId="0" borderId="0"/>
    <xf numFmtId="0" fontId="20" fillId="0" borderId="0"/>
    <xf numFmtId="0" fontId="35" fillId="0" borderId="0">
      <alignment vertical="center"/>
    </xf>
    <xf numFmtId="0" fontId="20" fillId="0" borderId="0"/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1" fillId="0" borderId="0">
      <alignment vertical="center"/>
    </xf>
    <xf numFmtId="0" fontId="23" fillId="0" borderId="0"/>
    <xf numFmtId="0" fontId="35" fillId="0" borderId="0">
      <alignment vertical="center"/>
    </xf>
    <xf numFmtId="0" fontId="23" fillId="0" borderId="0"/>
    <xf numFmtId="0" fontId="23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4" fillId="0" borderId="0">
      <alignment vertical="center"/>
    </xf>
    <xf numFmtId="0" fontId="20" fillId="0" borderId="0"/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3" fillId="0" borderId="0"/>
    <xf numFmtId="0" fontId="20" fillId="0" borderId="0">
      <alignment vertical="center"/>
    </xf>
    <xf numFmtId="0" fontId="20" fillId="0" borderId="0">
      <alignment vertical="center"/>
    </xf>
    <xf numFmtId="0" fontId="43" fillId="0" borderId="0"/>
    <xf numFmtId="0" fontId="20" fillId="0" borderId="0">
      <alignment vertical="center"/>
    </xf>
    <xf numFmtId="0" fontId="20" fillId="0" borderId="0">
      <alignment vertical="center"/>
    </xf>
    <xf numFmtId="0" fontId="44" fillId="0" borderId="0"/>
    <xf numFmtId="0" fontId="45" fillId="0" borderId="0"/>
    <xf numFmtId="0" fontId="20" fillId="0" borderId="0"/>
    <xf numFmtId="0" fontId="2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/>
    <xf numFmtId="0" fontId="43" fillId="0" borderId="0"/>
    <xf numFmtId="0" fontId="43" fillId="0" borderId="0"/>
    <xf numFmtId="0" fontId="43" fillId="0" borderId="0"/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8" fillId="0" borderId="0"/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8" fillId="0" borderId="0"/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82">
    <xf numFmtId="0" fontId="0" fillId="0" borderId="0" xfId="0">
      <alignment vertical="center"/>
    </xf>
    <xf numFmtId="0" fontId="14" fillId="0" borderId="0" xfId="0" applyFont="1" applyBorder="1" applyAlignment="1">
      <alignment horizontal="center" vertical="center"/>
    </xf>
    <xf numFmtId="0" fontId="15" fillId="3" borderId="0" xfId="0" applyFont="1" applyFill="1">
      <alignment vertical="center"/>
    </xf>
    <xf numFmtId="0" fontId="14" fillId="3" borderId="0" xfId="0" applyFont="1" applyFill="1">
      <alignment vertical="center"/>
    </xf>
    <xf numFmtId="0" fontId="15" fillId="3" borderId="0" xfId="0" applyFont="1" applyFill="1" applyBorder="1">
      <alignment vertical="center"/>
    </xf>
    <xf numFmtId="0" fontId="7" fillId="3" borderId="0" xfId="0" applyFont="1" applyFill="1">
      <alignment vertical="center"/>
    </xf>
    <xf numFmtId="0" fontId="7" fillId="3" borderId="0" xfId="0" applyFont="1" applyFill="1" applyBorder="1">
      <alignment vertical="center"/>
    </xf>
    <xf numFmtId="41" fontId="14" fillId="3" borderId="0" xfId="5" applyFont="1" applyFill="1">
      <alignment vertical="center"/>
    </xf>
    <xf numFmtId="0" fontId="14" fillId="3" borderId="0" xfId="0" applyFont="1" applyFill="1" applyBorder="1">
      <alignment vertical="center"/>
    </xf>
    <xf numFmtId="0" fontId="15" fillId="3" borderId="0" xfId="0" applyFont="1" applyFill="1" applyAlignment="1">
      <alignment horizontal="right" vertical="center"/>
    </xf>
    <xf numFmtId="0" fontId="16" fillId="3" borderId="0" xfId="0" applyFont="1" applyFill="1">
      <alignment vertical="center"/>
    </xf>
    <xf numFmtId="0" fontId="15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15" fillId="0" borderId="0" xfId="0" applyFont="1" applyFill="1">
      <alignment vertical="center"/>
    </xf>
    <xf numFmtId="0" fontId="14" fillId="3" borderId="15" xfId="0" applyFont="1" applyFill="1" applyBorder="1">
      <alignment vertical="center"/>
    </xf>
    <xf numFmtId="0" fontId="14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/>
    </xf>
    <xf numFmtId="41" fontId="14" fillId="3" borderId="0" xfId="5" applyFont="1" applyFill="1" applyBorder="1">
      <alignment vertical="center"/>
    </xf>
    <xf numFmtId="0" fontId="14" fillId="3" borderId="50" xfId="0" applyFont="1" applyFill="1" applyBorder="1">
      <alignment vertical="center"/>
    </xf>
    <xf numFmtId="0" fontId="7" fillId="0" borderId="66" xfId="0" applyFont="1" applyFill="1" applyBorder="1" applyAlignment="1">
      <alignment vertical="center"/>
    </xf>
    <xf numFmtId="0" fontId="14" fillId="3" borderId="66" xfId="0" applyFont="1" applyFill="1" applyBorder="1">
      <alignment vertical="center"/>
    </xf>
    <xf numFmtId="0" fontId="14" fillId="0" borderId="66" xfId="0" applyFont="1" applyFill="1" applyBorder="1">
      <alignment vertical="center"/>
    </xf>
    <xf numFmtId="0" fontId="7" fillId="3" borderId="66" xfId="0" applyFont="1" applyFill="1" applyBorder="1">
      <alignment vertical="center"/>
    </xf>
    <xf numFmtId="0" fontId="7" fillId="0" borderId="66" xfId="0" applyFont="1" applyFill="1" applyBorder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177" fontId="14" fillId="3" borderId="0" xfId="0" applyNumberFormat="1" applyFont="1" applyFill="1" applyBorder="1">
      <alignment vertical="center"/>
    </xf>
    <xf numFmtId="0" fontId="14" fillId="0" borderId="0" xfId="0" applyFont="1" applyFill="1" applyBorder="1" applyAlignment="1">
      <alignment horizontal="center" vertical="center"/>
    </xf>
    <xf numFmtId="0" fontId="4" fillId="0" borderId="0" xfId="654">
      <alignment vertical="center"/>
    </xf>
    <xf numFmtId="0" fontId="4" fillId="2" borderId="0" xfId="654" applyFill="1">
      <alignment vertical="center"/>
    </xf>
    <xf numFmtId="0" fontId="4" fillId="2" borderId="0" xfId="654" applyFill="1" applyAlignment="1">
      <alignment horizontal="left" vertical="center"/>
    </xf>
    <xf numFmtId="0" fontId="49" fillId="2" borderId="0" xfId="655" applyFill="1" applyAlignment="1" applyProtection="1">
      <alignment horizontal="left" vertical="center"/>
    </xf>
    <xf numFmtId="0" fontId="16" fillId="3" borderId="0" xfId="0" applyFont="1" applyFill="1" applyBorder="1">
      <alignment vertical="center"/>
    </xf>
    <xf numFmtId="0" fontId="14" fillId="0" borderId="0" xfId="0" applyFont="1">
      <alignment vertical="center"/>
    </xf>
    <xf numFmtId="0" fontId="14" fillId="0" borderId="0" xfId="0" applyFont="1" applyBorder="1" applyAlignment="1">
      <alignment horizontal="left" vertical="center"/>
    </xf>
    <xf numFmtId="0" fontId="47" fillId="2" borderId="0" xfId="654" applyFont="1" applyFill="1" applyBorder="1" applyAlignment="1">
      <alignment horizontal="center" vertical="center"/>
    </xf>
    <xf numFmtId="0" fontId="52" fillId="0" borderId="0" xfId="654" applyFont="1">
      <alignment vertical="center"/>
    </xf>
    <xf numFmtId="0" fontId="53" fillId="0" borderId="0" xfId="654" applyFont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183" fontId="0" fillId="0" borderId="0" xfId="0" applyNumberFormat="1" applyFont="1" applyFill="1">
      <alignment vertical="center"/>
    </xf>
    <xf numFmtId="0" fontId="14" fillId="0" borderId="0" xfId="0" applyFont="1" applyAlignment="1">
      <alignment vertical="center" shrinkToFit="1"/>
    </xf>
    <xf numFmtId="0" fontId="14" fillId="0" borderId="0" xfId="0" applyFont="1" applyFill="1" applyBorder="1" applyAlignment="1">
      <alignment horizontal="left" vertical="center" shrinkToFit="1"/>
    </xf>
    <xf numFmtId="0" fontId="14" fillId="0" borderId="0" xfId="0" applyFont="1" applyBorder="1" applyAlignment="1">
      <alignment horizontal="left" vertical="center" shrinkToFit="1"/>
    </xf>
    <xf numFmtId="0" fontId="56" fillId="0" borderId="0" xfId="0" applyFont="1" applyAlignment="1">
      <alignment horizontal="left" vertical="center" shrinkToFit="1"/>
    </xf>
    <xf numFmtId="0" fontId="18" fillId="27" borderId="0" xfId="0" applyFont="1" applyFill="1" applyBorder="1" applyAlignment="1">
      <alignment horizontal="center" vertical="center"/>
    </xf>
    <xf numFmtId="0" fontId="18" fillId="27" borderId="0" xfId="0" applyFont="1" applyFill="1" applyBorder="1" applyAlignment="1">
      <alignment horizontal="center" vertical="center" shrinkToFit="1"/>
    </xf>
    <xf numFmtId="183" fontId="15" fillId="3" borderId="0" xfId="0" applyNumberFormat="1" applyFont="1" applyFill="1">
      <alignment vertical="center"/>
    </xf>
    <xf numFmtId="0" fontId="11" fillId="0" borderId="0" xfId="0" applyFont="1" applyAlignment="1">
      <alignment horizontal="left" vertical="center"/>
    </xf>
    <xf numFmtId="0" fontId="17" fillId="2" borderId="0" xfId="654" applyFont="1" applyFill="1" applyBorder="1" applyAlignment="1">
      <alignment horizontal="center" vertical="center"/>
    </xf>
    <xf numFmtId="0" fontId="18" fillId="2" borderId="0" xfId="654" applyFont="1" applyFill="1" applyBorder="1" applyAlignment="1">
      <alignment horizontal="right" vertical="center"/>
    </xf>
    <xf numFmtId="0" fontId="57" fillId="2" borderId="0" xfId="654" applyFont="1" applyFill="1" applyBorder="1" applyAlignment="1">
      <alignment horizontal="right" vertical="center"/>
    </xf>
    <xf numFmtId="0" fontId="49" fillId="0" borderId="0" xfId="655" applyBorder="1" applyAlignment="1" applyProtection="1">
      <alignment horizontal="left" vertical="center" shrinkToFit="1"/>
    </xf>
    <xf numFmtId="0" fontId="19" fillId="0" borderId="0" xfId="0" applyFont="1">
      <alignment vertical="center"/>
    </xf>
    <xf numFmtId="0" fontId="59" fillId="0" borderId="0" xfId="0" applyFont="1">
      <alignment vertical="center"/>
    </xf>
    <xf numFmtId="0" fontId="60" fillId="0" borderId="0" xfId="655" applyFont="1" applyBorder="1" applyAlignment="1" applyProtection="1">
      <alignment horizontal="left" vertical="center" shrinkToFit="1"/>
    </xf>
    <xf numFmtId="0" fontId="59" fillId="0" borderId="0" xfId="0" applyFont="1" applyFill="1">
      <alignment vertical="center"/>
    </xf>
    <xf numFmtId="0" fontId="19" fillId="0" borderId="0" xfId="0" applyFont="1" applyAlignment="1">
      <alignment vertical="center" shrinkToFit="1"/>
    </xf>
    <xf numFmtId="0" fontId="19" fillId="0" borderId="0" xfId="0" applyFont="1" applyAlignment="1">
      <alignment horizontal="left" vertical="center" shrinkToFit="1"/>
    </xf>
    <xf numFmtId="0" fontId="61" fillId="0" borderId="0" xfId="0" applyFont="1" applyAlignment="1">
      <alignment vertical="center" shrinkToFit="1"/>
    </xf>
    <xf numFmtId="0" fontId="61" fillId="0" borderId="0" xfId="0" applyFont="1" applyAlignment="1">
      <alignment horizontal="left" vertical="center" shrinkToFit="1"/>
    </xf>
    <xf numFmtId="0" fontId="58" fillId="0" borderId="0" xfId="0" applyFont="1">
      <alignment vertical="center"/>
    </xf>
    <xf numFmtId="0" fontId="61" fillId="0" borderId="0" xfId="0" applyFont="1">
      <alignment vertical="center"/>
    </xf>
    <xf numFmtId="0" fontId="62" fillId="0" borderId="0" xfId="0" applyFont="1" applyAlignment="1">
      <alignment horizontal="left" vertical="center" shrinkToFit="1"/>
    </xf>
    <xf numFmtId="0" fontId="13" fillId="0" borderId="54" xfId="0" applyFont="1" applyFill="1" applyBorder="1" applyAlignment="1">
      <alignment horizontal="center" vertical="center"/>
    </xf>
    <xf numFmtId="3" fontId="13" fillId="0" borderId="15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11" xfId="0" applyNumberFormat="1" applyFont="1" applyFill="1" applyBorder="1" applyAlignment="1">
      <alignment vertical="center"/>
    </xf>
    <xf numFmtId="177" fontId="13" fillId="0" borderId="15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horizontal="center" vertical="center"/>
    </xf>
    <xf numFmtId="179" fontId="13" fillId="0" borderId="13" xfId="0" applyNumberFormat="1" applyFont="1" applyFill="1" applyBorder="1" applyAlignment="1">
      <alignment horizontal="center" vertical="center"/>
    </xf>
    <xf numFmtId="176" fontId="13" fillId="0" borderId="14" xfId="0" applyNumberFormat="1" applyFont="1" applyFill="1" applyBorder="1" applyAlignment="1">
      <alignment vertical="center"/>
    </xf>
    <xf numFmtId="176" fontId="13" fillId="0" borderId="16" xfId="0" applyNumberFormat="1" applyFont="1" applyFill="1" applyBorder="1" applyAlignment="1">
      <alignment vertical="center"/>
    </xf>
    <xf numFmtId="177" fontId="13" fillId="0" borderId="23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2" xfId="0" applyNumberFormat="1" applyFont="1" applyFill="1" applyBorder="1" applyAlignment="1">
      <alignment vertical="center"/>
    </xf>
    <xf numFmtId="0" fontId="63" fillId="3" borderId="0" xfId="0" applyFont="1" applyFill="1" applyBorder="1">
      <alignment vertical="center"/>
    </xf>
    <xf numFmtId="0" fontId="63" fillId="3" borderId="0" xfId="0" applyFont="1" applyFill="1" applyAlignment="1">
      <alignment vertical="center"/>
    </xf>
    <xf numFmtId="177" fontId="13" fillId="0" borderId="11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0" fontId="64" fillId="0" borderId="50" xfId="0" applyFont="1" applyBorder="1" applyAlignment="1">
      <alignment vertical="center"/>
    </xf>
    <xf numFmtId="0" fontId="47" fillId="0" borderId="0" xfId="0" applyFont="1" applyAlignment="1">
      <alignment horizontal="left" vertical="center"/>
    </xf>
    <xf numFmtId="0" fontId="13" fillId="3" borderId="0" xfId="0" applyFont="1" applyFill="1">
      <alignment vertical="center"/>
    </xf>
    <xf numFmtId="0" fontId="13" fillId="3" borderId="50" xfId="0" applyFont="1" applyFill="1" applyBorder="1">
      <alignment vertical="center"/>
    </xf>
    <xf numFmtId="0" fontId="47" fillId="0" borderId="50" xfId="0" applyFont="1" applyBorder="1" applyAlignment="1">
      <alignment horizontal="left" vertical="center"/>
    </xf>
    <xf numFmtId="177" fontId="13" fillId="3" borderId="0" xfId="0" applyNumberFormat="1" applyFont="1" applyFill="1" applyBorder="1">
      <alignment vertical="center"/>
    </xf>
    <xf numFmtId="41" fontId="13" fillId="3" borderId="0" xfId="5" applyFont="1" applyFill="1" applyBorder="1">
      <alignment vertical="center"/>
    </xf>
    <xf numFmtId="41" fontId="13" fillId="3" borderId="0" xfId="5" applyFont="1" applyFill="1">
      <alignment vertical="center"/>
    </xf>
    <xf numFmtId="0" fontId="63" fillId="3" borderId="0" xfId="0" applyFont="1" applyFill="1">
      <alignment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65" fillId="4" borderId="55" xfId="0" applyFont="1" applyFill="1" applyBorder="1" applyAlignment="1">
      <alignment horizontal="center" vertical="center"/>
    </xf>
    <xf numFmtId="0" fontId="65" fillId="4" borderId="56" xfId="0" applyFont="1" applyFill="1" applyBorder="1" applyAlignment="1">
      <alignment horizontal="center" vertical="center"/>
    </xf>
    <xf numFmtId="0" fontId="65" fillId="4" borderId="80" xfId="0" applyFont="1" applyFill="1" applyBorder="1" applyAlignment="1">
      <alignment horizontal="center" vertical="center"/>
    </xf>
    <xf numFmtId="0" fontId="65" fillId="4" borderId="8" xfId="0" applyFont="1" applyFill="1" applyBorder="1" applyAlignment="1">
      <alignment horizontal="center" vertical="center"/>
    </xf>
    <xf numFmtId="0" fontId="65" fillId="4" borderId="18" xfId="0" applyFont="1" applyFill="1" applyBorder="1" applyAlignment="1">
      <alignment horizontal="center" vertical="center"/>
    </xf>
    <xf numFmtId="0" fontId="63" fillId="3" borderId="0" xfId="0" applyFont="1" applyFill="1" applyAlignment="1">
      <alignment horizontal="center" vertical="center"/>
    </xf>
    <xf numFmtId="0" fontId="13" fillId="4" borderId="31" xfId="0" applyFont="1" applyFill="1" applyBorder="1" applyAlignment="1">
      <alignment horizontal="center" vertical="center"/>
    </xf>
    <xf numFmtId="0" fontId="13" fillId="4" borderId="57" xfId="0" applyFont="1" applyFill="1" applyBorder="1" applyAlignment="1">
      <alignment horizontal="center" vertical="center"/>
    </xf>
    <xf numFmtId="0" fontId="13" fillId="4" borderId="32" xfId="0" applyFont="1" applyFill="1" applyBorder="1" applyAlignment="1">
      <alignment horizontal="center" vertical="center"/>
    </xf>
    <xf numFmtId="0" fontId="13" fillId="4" borderId="33" xfId="0" applyFont="1" applyFill="1" applyBorder="1" applyAlignment="1">
      <alignment horizontal="center" vertical="center"/>
    </xf>
    <xf numFmtId="0" fontId="13" fillId="4" borderId="34" xfId="0" applyFont="1" applyFill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/>
    </xf>
    <xf numFmtId="0" fontId="13" fillId="4" borderId="36" xfId="0" applyFont="1" applyFill="1" applyBorder="1" applyAlignment="1">
      <alignment horizontal="center" vertical="center"/>
    </xf>
    <xf numFmtId="41" fontId="13" fillId="4" borderId="38" xfId="5" applyFont="1" applyFill="1" applyBorder="1" applyAlignment="1">
      <alignment horizontal="center" vertical="center"/>
    </xf>
    <xf numFmtId="177" fontId="13" fillId="4" borderId="33" xfId="0" applyNumberFormat="1" applyFont="1" applyFill="1" applyBorder="1" applyAlignment="1">
      <alignment horizontal="center" vertical="center"/>
    </xf>
    <xf numFmtId="0" fontId="13" fillId="4" borderId="38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177" fontId="13" fillId="0" borderId="2" xfId="0" applyNumberFormat="1" applyFont="1" applyBorder="1">
      <alignment vertical="center"/>
    </xf>
    <xf numFmtId="0" fontId="13" fillId="0" borderId="3" xfId="0" applyFont="1" applyBorder="1">
      <alignment vertical="center"/>
    </xf>
    <xf numFmtId="177" fontId="13" fillId="0" borderId="4" xfId="0" applyNumberFormat="1" applyFont="1" applyBorder="1">
      <alignment vertical="center"/>
    </xf>
    <xf numFmtId="0" fontId="13" fillId="0" borderId="5" xfId="0" applyFont="1" applyBorder="1">
      <alignment vertical="center"/>
    </xf>
    <xf numFmtId="41" fontId="13" fillId="0" borderId="0" xfId="5" applyFont="1" applyBorder="1">
      <alignment vertical="center"/>
    </xf>
    <xf numFmtId="177" fontId="13" fillId="0" borderId="0" xfId="0" applyNumberFormat="1" applyFont="1" applyBorder="1">
      <alignment vertical="center"/>
    </xf>
    <xf numFmtId="0" fontId="13" fillId="0" borderId="4" xfId="0" applyFont="1" applyBorder="1">
      <alignment vertical="center"/>
    </xf>
    <xf numFmtId="0" fontId="13" fillId="0" borderId="26" xfId="0" applyFont="1" applyBorder="1">
      <alignment vertical="center"/>
    </xf>
    <xf numFmtId="0" fontId="13" fillId="0" borderId="6" xfId="0" applyFont="1" applyBorder="1">
      <alignment vertical="center"/>
    </xf>
    <xf numFmtId="176" fontId="13" fillId="0" borderId="3" xfId="0" applyNumberFormat="1" applyFont="1" applyBorder="1">
      <alignment vertical="center"/>
    </xf>
    <xf numFmtId="177" fontId="13" fillId="0" borderId="27" xfId="0" applyNumberFormat="1" applyFont="1" applyBorder="1" applyAlignment="1">
      <alignment horizontal="right" vertical="center" indent="1"/>
    </xf>
    <xf numFmtId="176" fontId="13" fillId="0" borderId="12" xfId="4" applyNumberFormat="1" applyFont="1" applyBorder="1" applyAlignment="1">
      <alignment horizontal="center" vertical="center"/>
    </xf>
    <xf numFmtId="41" fontId="13" fillId="0" borderId="4" xfId="5" applyFont="1" applyBorder="1">
      <alignment vertical="center"/>
    </xf>
    <xf numFmtId="0" fontId="13" fillId="0" borderId="27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3" xfId="0" applyFont="1" applyBorder="1" applyAlignment="1">
      <alignment horizontal="center" vertical="center"/>
    </xf>
    <xf numFmtId="41" fontId="13" fillId="0" borderId="4" xfId="5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center" vertical="center"/>
    </xf>
    <xf numFmtId="177" fontId="13" fillId="0" borderId="4" xfId="0" applyNumberFormat="1" applyFont="1" applyBorder="1" applyAlignment="1">
      <alignment horizontal="right" vertical="center" indent="1"/>
    </xf>
    <xf numFmtId="176" fontId="13" fillId="0" borderId="3" xfId="4" applyNumberFormat="1" applyFont="1" applyBorder="1" applyAlignment="1">
      <alignment horizontal="center" vertical="center"/>
    </xf>
    <xf numFmtId="41" fontId="13" fillId="0" borderId="4" xfId="5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4" xfId="0" applyFont="1" applyBorder="1" applyAlignment="1">
      <alignment horizontal="center" vertical="center"/>
    </xf>
    <xf numFmtId="177" fontId="13" fillId="0" borderId="8" xfId="0" applyNumberFormat="1" applyFont="1" applyBorder="1">
      <alignment vertical="center"/>
    </xf>
    <xf numFmtId="176" fontId="13" fillId="0" borderId="9" xfId="0" applyNumberFormat="1" applyFont="1" applyBorder="1">
      <alignment vertical="center"/>
    </xf>
    <xf numFmtId="41" fontId="13" fillId="0" borderId="10" xfId="5" applyFont="1" applyBorder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/>
    </xf>
    <xf numFmtId="177" fontId="13" fillId="0" borderId="10" xfId="0" applyNumberFormat="1" applyFont="1" applyBorder="1" applyAlignment="1">
      <alignment horizontal="right" vertical="center" indent="1"/>
    </xf>
    <xf numFmtId="176" fontId="13" fillId="0" borderId="9" xfId="4" applyNumberFormat="1" applyFont="1" applyBorder="1" applyAlignment="1">
      <alignment horizontal="center" vertical="center"/>
    </xf>
    <xf numFmtId="0" fontId="13" fillId="0" borderId="0" xfId="0" applyFont="1" applyBorder="1">
      <alignment vertical="center"/>
    </xf>
    <xf numFmtId="177" fontId="66" fillId="0" borderId="22" xfId="0" applyNumberFormat="1" applyFont="1" applyBorder="1">
      <alignment vertical="center"/>
    </xf>
    <xf numFmtId="41" fontId="13" fillId="0" borderId="10" xfId="5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6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7" fontId="13" fillId="0" borderId="11" xfId="0" applyNumberFormat="1" applyFont="1" applyBorder="1">
      <alignment vertical="center"/>
    </xf>
    <xf numFmtId="176" fontId="13" fillId="0" borderId="12" xfId="0" applyNumberFormat="1" applyFont="1" applyBorder="1">
      <alignment vertical="center"/>
    </xf>
    <xf numFmtId="177" fontId="13" fillId="0" borderId="13" xfId="0" applyNumberFormat="1" applyFont="1" applyBorder="1">
      <alignment vertical="center"/>
    </xf>
    <xf numFmtId="176" fontId="13" fillId="0" borderId="14" xfId="0" applyNumberFormat="1" applyFont="1" applyBorder="1">
      <alignment vertical="center"/>
    </xf>
    <xf numFmtId="41" fontId="13" fillId="0" borderId="15" xfId="5" applyFont="1" applyBorder="1">
      <alignment vertical="center"/>
    </xf>
    <xf numFmtId="177" fontId="13" fillId="0" borderId="15" xfId="0" applyNumberFormat="1" applyFont="1" applyBorder="1">
      <alignment vertical="center"/>
    </xf>
    <xf numFmtId="176" fontId="13" fillId="0" borderId="12" xfId="0" applyNumberFormat="1" applyFont="1" applyBorder="1" applyAlignment="1">
      <alignment vertical="center"/>
    </xf>
    <xf numFmtId="41" fontId="13" fillId="0" borderId="13" xfId="5" applyFont="1" applyBorder="1" applyAlignment="1">
      <alignment horizontal="center" vertical="center"/>
    </xf>
    <xf numFmtId="41" fontId="13" fillId="0" borderId="13" xfId="5" applyFont="1" applyBorder="1" applyAlignment="1">
      <alignment horizontal="right" vertical="center"/>
    </xf>
    <xf numFmtId="41" fontId="13" fillId="0" borderId="11" xfId="5" applyFont="1" applyBorder="1">
      <alignment vertical="center"/>
    </xf>
    <xf numFmtId="41" fontId="13" fillId="0" borderId="13" xfId="5" applyFont="1" applyBorder="1">
      <alignment vertical="center"/>
    </xf>
    <xf numFmtId="41" fontId="13" fillId="0" borderId="14" xfId="5" applyFont="1" applyBorder="1">
      <alignment vertical="center"/>
    </xf>
    <xf numFmtId="41" fontId="13" fillId="0" borderId="13" xfId="5" applyFont="1" applyBorder="1" applyAlignment="1">
      <alignment vertical="center"/>
    </xf>
    <xf numFmtId="176" fontId="13" fillId="0" borderId="12" xfId="4" applyNumberFormat="1" applyFont="1" applyBorder="1" applyAlignment="1">
      <alignment vertical="center"/>
    </xf>
    <xf numFmtId="177" fontId="13" fillId="0" borderId="13" xfId="0" applyNumberFormat="1" applyFont="1" applyBorder="1" applyAlignment="1">
      <alignment vertical="center"/>
    </xf>
    <xf numFmtId="176" fontId="13" fillId="0" borderId="5" xfId="0" applyNumberFormat="1" applyFont="1" applyBorder="1">
      <alignment vertical="center"/>
    </xf>
    <xf numFmtId="176" fontId="13" fillId="0" borderId="6" xfId="0" applyNumberFormat="1" applyFont="1" applyBorder="1">
      <alignment vertical="center"/>
    </xf>
    <xf numFmtId="41" fontId="13" fillId="0" borderId="2" xfId="5" applyFont="1" applyBorder="1">
      <alignment vertical="center"/>
    </xf>
    <xf numFmtId="176" fontId="13" fillId="0" borderId="3" xfId="0" applyNumberFormat="1" applyFont="1" applyBorder="1" applyAlignment="1">
      <alignment vertical="center"/>
    </xf>
    <xf numFmtId="41" fontId="13" fillId="0" borderId="4" xfId="5" applyFont="1" applyBorder="1" applyAlignment="1">
      <alignment horizontal="right" vertical="center"/>
    </xf>
    <xf numFmtId="41" fontId="13" fillId="0" borderId="5" xfId="5" applyFont="1" applyBorder="1">
      <alignment vertical="center"/>
    </xf>
    <xf numFmtId="176" fontId="13" fillId="0" borderId="3" xfId="4" applyNumberFormat="1" applyFont="1" applyBorder="1" applyAlignment="1">
      <alignment vertical="center"/>
    </xf>
    <xf numFmtId="177" fontId="13" fillId="0" borderId="4" xfId="0" applyNumberFormat="1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177" fontId="13" fillId="0" borderId="10" xfId="0" applyNumberFormat="1" applyFont="1" applyBorder="1">
      <alignment vertical="center"/>
    </xf>
    <xf numFmtId="176" fontId="13" fillId="0" borderId="18" xfId="0" applyNumberFormat="1" applyFont="1" applyBorder="1">
      <alignment vertical="center"/>
    </xf>
    <xf numFmtId="41" fontId="13" fillId="0" borderId="19" xfId="5" applyFont="1" applyBorder="1">
      <alignment vertical="center"/>
    </xf>
    <xf numFmtId="177" fontId="13" fillId="0" borderId="19" xfId="0" applyNumberFormat="1" applyFont="1" applyBorder="1">
      <alignment vertical="center"/>
    </xf>
    <xf numFmtId="176" fontId="13" fillId="0" borderId="20" xfId="0" applyNumberFormat="1" applyFont="1" applyBorder="1">
      <alignment vertical="center"/>
    </xf>
    <xf numFmtId="41" fontId="13" fillId="0" borderId="8" xfId="5" applyFont="1" applyBorder="1">
      <alignment vertical="center"/>
    </xf>
    <xf numFmtId="176" fontId="13" fillId="0" borderId="9" xfId="0" applyNumberFormat="1" applyFont="1" applyBorder="1" applyAlignment="1">
      <alignment vertical="center"/>
    </xf>
    <xf numFmtId="41" fontId="13" fillId="0" borderId="10" xfId="5" applyFont="1" applyBorder="1" applyAlignment="1">
      <alignment horizontal="right" vertical="center"/>
    </xf>
    <xf numFmtId="41" fontId="13" fillId="0" borderId="10" xfId="5" applyFont="1" applyBorder="1">
      <alignment vertical="center"/>
    </xf>
    <xf numFmtId="41" fontId="13" fillId="0" borderId="18" xfId="5" applyFont="1" applyBorder="1">
      <alignment vertical="center"/>
    </xf>
    <xf numFmtId="177" fontId="13" fillId="0" borderId="22" xfId="0" applyNumberFormat="1" applyFont="1" applyBorder="1">
      <alignment vertical="center"/>
    </xf>
    <xf numFmtId="176" fontId="13" fillId="0" borderId="9" xfId="4" applyNumberFormat="1" applyFont="1" applyBorder="1" applyAlignment="1">
      <alignment vertical="center"/>
    </xf>
    <xf numFmtId="177" fontId="13" fillId="0" borderId="10" xfId="0" applyNumberFormat="1" applyFont="1" applyBorder="1" applyAlignment="1">
      <alignment vertical="center"/>
    </xf>
    <xf numFmtId="176" fontId="13" fillId="0" borderId="16" xfId="0" applyNumberFormat="1" applyFont="1" applyBorder="1">
      <alignment vertical="center"/>
    </xf>
    <xf numFmtId="9" fontId="13" fillId="0" borderId="12" xfId="4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center" vertical="center"/>
    </xf>
    <xf numFmtId="177" fontId="13" fillId="0" borderId="21" xfId="0" applyNumberFormat="1" applyFont="1" applyBorder="1">
      <alignment vertical="center"/>
    </xf>
    <xf numFmtId="3" fontId="13" fillId="0" borderId="4" xfId="0" applyNumberFormat="1" applyFont="1" applyBorder="1" applyAlignment="1">
      <alignment horizontal="right" vertical="center"/>
    </xf>
    <xf numFmtId="177" fontId="13" fillId="0" borderId="10" xfId="0" applyNumberFormat="1" applyFont="1" applyBorder="1" applyAlignment="1">
      <alignment horizontal="center" vertical="center"/>
    </xf>
    <xf numFmtId="176" fontId="13" fillId="0" borderId="12" xfId="0" applyNumberFormat="1" applyFont="1" applyBorder="1" applyAlignment="1">
      <alignment horizontal="right" vertical="center"/>
    </xf>
    <xf numFmtId="41" fontId="13" fillId="0" borderId="23" xfId="5" applyFont="1" applyBorder="1">
      <alignment vertical="center"/>
    </xf>
    <xf numFmtId="177" fontId="13" fillId="0" borderId="23" xfId="0" applyNumberFormat="1" applyFont="1" applyBorder="1">
      <alignment vertical="center"/>
    </xf>
    <xf numFmtId="41" fontId="13" fillId="0" borderId="21" xfId="5" applyFont="1" applyBorder="1">
      <alignment vertical="center"/>
    </xf>
    <xf numFmtId="177" fontId="13" fillId="0" borderId="24" xfId="0" applyNumberFormat="1" applyFont="1" applyBorder="1" applyAlignment="1">
      <alignment vertical="center"/>
    </xf>
    <xf numFmtId="41" fontId="13" fillId="0" borderId="22" xfId="5" applyFont="1" applyBorder="1">
      <alignment vertical="center"/>
    </xf>
    <xf numFmtId="176" fontId="13" fillId="0" borderId="9" xfId="0" applyNumberFormat="1" applyFont="1" applyBorder="1" applyAlignment="1">
      <alignment horizontal="right" vertical="center"/>
    </xf>
    <xf numFmtId="177" fontId="13" fillId="0" borderId="21" xfId="0" applyNumberFormat="1" applyFont="1" applyBorder="1" applyAlignment="1">
      <alignment vertical="center"/>
    </xf>
    <xf numFmtId="176" fontId="13" fillId="0" borderId="12" xfId="0" applyNumberFormat="1" applyFont="1" applyBorder="1" applyAlignment="1">
      <alignment horizontal="center" vertical="center"/>
    </xf>
    <xf numFmtId="178" fontId="13" fillId="0" borderId="24" xfId="0" applyNumberFormat="1" applyFont="1" applyBorder="1" applyAlignment="1">
      <alignment vertical="center"/>
    </xf>
    <xf numFmtId="177" fontId="13" fillId="0" borderId="22" xfId="0" applyNumberFormat="1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177" fontId="13" fillId="0" borderId="23" xfId="0" applyNumberFormat="1" applyFont="1" applyBorder="1" applyAlignment="1">
      <alignment vertical="center"/>
    </xf>
    <xf numFmtId="177" fontId="13" fillId="0" borderId="2" xfId="0" quotePrefix="1" applyNumberFormat="1" applyFont="1" applyBorder="1">
      <alignment vertical="center"/>
    </xf>
    <xf numFmtId="41" fontId="13" fillId="0" borderId="21" xfId="5" applyFont="1" applyBorder="1" applyAlignment="1">
      <alignment vertical="center"/>
    </xf>
    <xf numFmtId="176" fontId="13" fillId="0" borderId="6" xfId="0" applyNumberFormat="1" applyFont="1" applyBorder="1" applyAlignment="1">
      <alignment vertical="center"/>
    </xf>
    <xf numFmtId="176" fontId="13" fillId="0" borderId="58" xfId="0" applyNumberFormat="1" applyFont="1" applyBorder="1">
      <alignment vertical="center"/>
    </xf>
    <xf numFmtId="176" fontId="13" fillId="0" borderId="59" xfId="0" applyNumberFormat="1" applyFont="1" applyBorder="1">
      <alignment vertical="center"/>
    </xf>
    <xf numFmtId="177" fontId="13" fillId="0" borderId="4" xfId="0" applyNumberFormat="1" applyFont="1" applyFill="1" applyBorder="1">
      <alignment vertical="center"/>
    </xf>
    <xf numFmtId="176" fontId="13" fillId="0" borderId="60" xfId="0" applyNumberFormat="1" applyFont="1" applyBorder="1">
      <alignment vertical="center"/>
    </xf>
    <xf numFmtId="41" fontId="13" fillId="0" borderId="22" xfId="5" applyFont="1" applyBorder="1" applyAlignment="1">
      <alignment vertical="center"/>
    </xf>
    <xf numFmtId="176" fontId="13" fillId="0" borderId="61" xfId="0" applyNumberFormat="1" applyFont="1" applyBorder="1">
      <alignment vertical="center"/>
    </xf>
    <xf numFmtId="177" fontId="13" fillId="0" borderId="21" xfId="0" applyNumberFormat="1" applyFont="1" applyFill="1" applyBorder="1">
      <alignment vertical="center"/>
    </xf>
    <xf numFmtId="0" fontId="13" fillId="0" borderId="7" xfId="0" applyFont="1" applyFill="1" applyBorder="1" applyAlignment="1">
      <alignment horizontal="center" vertical="center"/>
    </xf>
    <xf numFmtId="176" fontId="13" fillId="0" borderId="3" xfId="0" applyNumberFormat="1" applyFont="1" applyFill="1" applyBorder="1">
      <alignment vertical="center"/>
    </xf>
    <xf numFmtId="177" fontId="13" fillId="0" borderId="2" xfId="0" applyNumberFormat="1" applyFont="1" applyFill="1" applyBorder="1">
      <alignment vertical="center"/>
    </xf>
    <xf numFmtId="41" fontId="13" fillId="0" borderId="21" xfId="5" applyFont="1" applyFill="1" applyBorder="1">
      <alignment vertical="center"/>
    </xf>
    <xf numFmtId="177" fontId="13" fillId="0" borderId="0" xfId="0" applyNumberFormat="1" applyFont="1" applyFill="1" applyBorder="1">
      <alignment vertical="center"/>
    </xf>
    <xf numFmtId="176" fontId="13" fillId="0" borderId="61" xfId="0" applyNumberFormat="1" applyFont="1" applyFill="1" applyBorder="1">
      <alignment vertical="center"/>
    </xf>
    <xf numFmtId="41" fontId="13" fillId="0" borderId="21" xfId="5" applyFont="1" applyFill="1" applyBorder="1" applyAlignment="1">
      <alignment vertical="center"/>
    </xf>
    <xf numFmtId="176" fontId="13" fillId="0" borderId="0" xfId="4" applyNumberFormat="1" applyFont="1" applyBorder="1">
      <alignment vertical="center"/>
    </xf>
    <xf numFmtId="176" fontId="13" fillId="0" borderId="9" xfId="0" applyNumberFormat="1" applyFont="1" applyFill="1" applyBorder="1">
      <alignment vertical="center"/>
    </xf>
    <xf numFmtId="0" fontId="67" fillId="0" borderId="43" xfId="0" applyFont="1" applyBorder="1">
      <alignment vertical="center"/>
    </xf>
    <xf numFmtId="41" fontId="13" fillId="0" borderId="0" xfId="0" applyNumberFormat="1" applyFont="1" applyBorder="1">
      <alignment vertical="center"/>
    </xf>
    <xf numFmtId="176" fontId="13" fillId="0" borderId="3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0" fontId="67" fillId="0" borderId="64" xfId="0" applyFont="1" applyBorder="1">
      <alignment vertical="center"/>
    </xf>
    <xf numFmtId="176" fontId="13" fillId="0" borderId="9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right" vertical="center"/>
    </xf>
    <xf numFmtId="176" fontId="13" fillId="0" borderId="9" xfId="0" applyNumberFormat="1" applyFont="1" applyFill="1" applyBorder="1" applyAlignment="1">
      <alignment horizontal="right" vertical="center"/>
    </xf>
    <xf numFmtId="176" fontId="13" fillId="0" borderId="6" xfId="0" applyNumberFormat="1" applyFont="1" applyFill="1" applyBorder="1">
      <alignment vertical="center"/>
    </xf>
    <xf numFmtId="176" fontId="13" fillId="0" borderId="5" xfId="0" applyNumberFormat="1" applyFont="1" applyFill="1" applyBorder="1" applyAlignment="1">
      <alignment horizontal="right" vertical="center"/>
    </xf>
    <xf numFmtId="3" fontId="13" fillId="0" borderId="2" xfId="0" applyNumberFormat="1" applyFont="1" applyBorder="1">
      <alignment vertical="center"/>
    </xf>
    <xf numFmtId="0" fontId="13" fillId="0" borderId="2" xfId="0" applyFont="1" applyBorder="1">
      <alignment vertical="center"/>
    </xf>
    <xf numFmtId="180" fontId="13" fillId="0" borderId="2" xfId="0" applyNumberFormat="1" applyFont="1" applyBorder="1">
      <alignment vertical="center"/>
    </xf>
    <xf numFmtId="177" fontId="13" fillId="0" borderId="19" xfId="0" applyNumberFormat="1" applyFont="1" applyFill="1" applyBorder="1">
      <alignment vertical="center"/>
    </xf>
    <xf numFmtId="41" fontId="13" fillId="0" borderId="19" xfId="0" applyNumberFormat="1" applyFont="1" applyBorder="1">
      <alignment vertical="center"/>
    </xf>
    <xf numFmtId="176" fontId="13" fillId="0" borderId="18" xfId="0" applyNumberFormat="1" applyFont="1" applyFill="1" applyBorder="1" applyAlignment="1">
      <alignment horizontal="right" vertical="center"/>
    </xf>
    <xf numFmtId="3" fontId="13" fillId="0" borderId="8" xfId="0" applyNumberFormat="1" applyFont="1" applyBorder="1">
      <alignment vertical="center"/>
    </xf>
    <xf numFmtId="0" fontId="13" fillId="0" borderId="43" xfId="0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6" xfId="0" applyNumberFormat="1" applyFont="1" applyFill="1" applyBorder="1" applyAlignment="1">
      <alignment vertical="center"/>
    </xf>
    <xf numFmtId="177" fontId="13" fillId="0" borderId="21" xfId="0" applyNumberFormat="1" applyFont="1" applyFill="1" applyBorder="1" applyAlignment="1">
      <alignment vertical="center"/>
    </xf>
    <xf numFmtId="177" fontId="13" fillId="0" borderId="0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center" vertical="center"/>
    </xf>
    <xf numFmtId="176" fontId="13" fillId="0" borderId="12" xfId="4" applyNumberFormat="1" applyFont="1" applyFill="1" applyBorder="1" applyAlignment="1">
      <alignment horizontal="center" vertical="center"/>
    </xf>
    <xf numFmtId="41" fontId="13" fillId="0" borderId="13" xfId="5" applyFont="1" applyFill="1" applyBorder="1" applyAlignment="1">
      <alignment horizontal="center" vertical="center"/>
    </xf>
    <xf numFmtId="0" fontId="67" fillId="0" borderId="43" xfId="0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horizontal="center" vertical="center"/>
    </xf>
    <xf numFmtId="176" fontId="13" fillId="0" borderId="3" xfId="4" applyNumberFormat="1" applyFont="1" applyFill="1" applyBorder="1" applyAlignment="1">
      <alignment horizontal="center" vertical="center"/>
    </xf>
    <xf numFmtId="41" fontId="13" fillId="0" borderId="4" xfId="5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center" vertical="center"/>
    </xf>
    <xf numFmtId="41" fontId="13" fillId="0" borderId="10" xfId="5" applyFont="1" applyFill="1" applyBorder="1" applyAlignment="1">
      <alignment horizontal="center" vertical="center"/>
    </xf>
    <xf numFmtId="176" fontId="13" fillId="0" borderId="14" xfId="0" applyNumberFormat="1" applyFont="1" applyFill="1" applyBorder="1" applyAlignment="1">
      <alignment horizontal="right" vertical="center"/>
    </xf>
    <xf numFmtId="0" fontId="63" fillId="3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177" fontId="13" fillId="0" borderId="19" xfId="0" applyNumberFormat="1" applyFont="1" applyFill="1" applyBorder="1" applyAlignment="1">
      <alignment vertical="center"/>
    </xf>
    <xf numFmtId="177" fontId="13" fillId="0" borderId="8" xfId="0" applyNumberFormat="1" applyFont="1" applyFill="1" applyBorder="1" applyAlignment="1">
      <alignment vertical="center"/>
    </xf>
    <xf numFmtId="0" fontId="13" fillId="0" borderId="67" xfId="0" applyFont="1" applyFill="1" applyBorder="1" applyAlignment="1">
      <alignment horizontal="center" vertical="center"/>
    </xf>
    <xf numFmtId="3" fontId="13" fillId="0" borderId="19" xfId="0" applyNumberFormat="1" applyFont="1" applyFill="1" applyBorder="1" applyAlignment="1">
      <alignment vertical="center"/>
    </xf>
    <xf numFmtId="177" fontId="13" fillId="0" borderId="22" xfId="0" applyNumberFormat="1" applyFont="1" applyFill="1" applyBorder="1" applyAlignment="1">
      <alignment vertical="center"/>
    </xf>
    <xf numFmtId="181" fontId="13" fillId="0" borderId="13" xfId="0" applyNumberFormat="1" applyFont="1" applyFill="1" applyBorder="1" applyAlignment="1">
      <alignment horizontal="center" vertical="center"/>
    </xf>
    <xf numFmtId="181" fontId="13" fillId="0" borderId="4" xfId="0" applyNumberFormat="1" applyFont="1" applyFill="1" applyBorder="1" applyAlignment="1">
      <alignment horizontal="center" vertical="center"/>
    </xf>
    <xf numFmtId="0" fontId="63" fillId="0" borderId="0" xfId="0" applyFont="1" applyFill="1" applyBorder="1">
      <alignment vertical="center"/>
    </xf>
    <xf numFmtId="0" fontId="63" fillId="0" borderId="0" xfId="0" applyFont="1" applyFill="1" applyAlignment="1">
      <alignment vertical="center"/>
    </xf>
    <xf numFmtId="181" fontId="13" fillId="0" borderId="10" xfId="0" applyNumberFormat="1" applyFont="1" applyFill="1" applyBorder="1" applyAlignment="1">
      <alignment horizontal="center" vertical="center"/>
    </xf>
    <xf numFmtId="181" fontId="13" fillId="0" borderId="0" xfId="0" applyNumberFormat="1" applyFont="1" applyFill="1" applyBorder="1" applyAlignment="1">
      <alignment vertical="center"/>
    </xf>
    <xf numFmtId="181" fontId="13" fillId="0" borderId="19" xfId="0" applyNumberFormat="1" applyFont="1" applyFill="1" applyBorder="1" applyAlignment="1">
      <alignment vertical="center"/>
    </xf>
    <xf numFmtId="0" fontId="63" fillId="3" borderId="19" xfId="0" applyFont="1" applyFill="1" applyBorder="1">
      <alignment vertical="center"/>
    </xf>
    <xf numFmtId="0" fontId="63" fillId="3" borderId="19" xfId="0" applyFont="1" applyFill="1" applyBorder="1" applyAlignment="1">
      <alignment vertical="center"/>
    </xf>
    <xf numFmtId="3" fontId="13" fillId="0" borderId="2" xfId="0" applyNumberFormat="1" applyFont="1" applyFill="1" applyBorder="1" applyAlignment="1">
      <alignment vertical="center"/>
    </xf>
    <xf numFmtId="3" fontId="13" fillId="0" borderId="8" xfId="0" applyNumberFormat="1" applyFont="1" applyFill="1" applyBorder="1" applyAlignment="1">
      <alignment vertical="center"/>
    </xf>
    <xf numFmtId="181" fontId="13" fillId="0" borderId="15" xfId="0" applyNumberFormat="1" applyFont="1" applyFill="1" applyBorder="1" applyAlignment="1">
      <alignment vertical="center"/>
    </xf>
    <xf numFmtId="176" fontId="13" fillId="0" borderId="3" xfId="4" applyNumberFormat="1" applyFont="1" applyFill="1" applyBorder="1" applyAlignment="1">
      <alignment vertical="center"/>
    </xf>
    <xf numFmtId="176" fontId="13" fillId="0" borderId="20" xfId="0" applyNumberFormat="1" applyFont="1" applyFill="1" applyBorder="1" applyAlignment="1">
      <alignment vertical="center"/>
    </xf>
    <xf numFmtId="179" fontId="13" fillId="0" borderId="4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vertical="center"/>
    </xf>
    <xf numFmtId="0" fontId="13" fillId="0" borderId="85" xfId="0" applyFont="1" applyFill="1" applyBorder="1" applyAlignment="1">
      <alignment horizontal="center" vertical="center"/>
    </xf>
    <xf numFmtId="3" fontId="13" fillId="0" borderId="50" xfId="0" applyNumberFormat="1" applyFont="1" applyFill="1" applyBorder="1" applyAlignment="1">
      <alignment vertical="center"/>
    </xf>
    <xf numFmtId="176" fontId="13" fillId="0" borderId="32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vertical="center"/>
    </xf>
    <xf numFmtId="177" fontId="13" fillId="0" borderId="31" xfId="0" applyNumberFormat="1" applyFont="1" applyFill="1" applyBorder="1" applyAlignment="1">
      <alignment vertical="center"/>
    </xf>
    <xf numFmtId="177" fontId="13" fillId="0" borderId="50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center" vertical="center"/>
    </xf>
    <xf numFmtId="179" fontId="13" fillId="0" borderId="69" xfId="0" applyNumberFormat="1" applyFont="1" applyFill="1" applyBorder="1" applyAlignment="1">
      <alignment horizontal="center" vertical="center"/>
    </xf>
    <xf numFmtId="176" fontId="13" fillId="0" borderId="57" xfId="0" applyNumberFormat="1" applyFont="1" applyFill="1" applyBorder="1" applyAlignment="1">
      <alignment vertical="center"/>
    </xf>
    <xf numFmtId="41" fontId="13" fillId="0" borderId="69" xfId="5" applyFont="1" applyFill="1" applyBorder="1" applyAlignment="1">
      <alignment horizontal="center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87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right" vertical="center"/>
    </xf>
    <xf numFmtId="0" fontId="13" fillId="0" borderId="25" xfId="0" applyFont="1" applyBorder="1" applyAlignment="1">
      <alignment horizontal="center" vertical="center"/>
    </xf>
    <xf numFmtId="177" fontId="13" fillId="0" borderId="27" xfId="0" applyNumberFormat="1" applyFont="1" applyBorder="1">
      <alignment vertical="center"/>
    </xf>
    <xf numFmtId="176" fontId="13" fillId="0" borderId="26" xfId="0" applyNumberFormat="1" applyFont="1" applyBorder="1">
      <alignment vertical="center"/>
    </xf>
    <xf numFmtId="177" fontId="13" fillId="0" borderId="27" xfId="0" applyNumberFormat="1" applyFont="1" applyFill="1" applyBorder="1">
      <alignment vertical="center"/>
    </xf>
    <xf numFmtId="176" fontId="13" fillId="0" borderId="26" xfId="0" applyNumberFormat="1" applyFont="1" applyFill="1" applyBorder="1">
      <alignment vertical="center"/>
    </xf>
    <xf numFmtId="176" fontId="13" fillId="0" borderId="26" xfId="0" applyNumberFormat="1" applyFont="1" applyFill="1" applyBorder="1" applyAlignment="1">
      <alignment horizontal="right" vertical="center"/>
    </xf>
    <xf numFmtId="177" fontId="13" fillId="0" borderId="27" xfId="0" applyNumberFormat="1" applyFont="1" applyFill="1" applyBorder="1" applyAlignment="1">
      <alignment horizontal="right" vertical="center"/>
    </xf>
    <xf numFmtId="41" fontId="13" fillId="0" borderId="62" xfId="5" applyFont="1" applyFill="1" applyBorder="1" applyAlignment="1">
      <alignment horizontal="right" vertical="center"/>
    </xf>
    <xf numFmtId="177" fontId="13" fillId="0" borderId="62" xfId="0" applyNumberFormat="1" applyFont="1" applyFill="1" applyBorder="1" applyAlignment="1">
      <alignment horizontal="right" vertical="center"/>
    </xf>
    <xf numFmtId="176" fontId="13" fillId="0" borderId="26" xfId="0" quotePrefix="1" applyNumberFormat="1" applyFont="1" applyFill="1" applyBorder="1" applyAlignment="1">
      <alignment horizontal="right" vertical="center"/>
    </xf>
    <xf numFmtId="41" fontId="13" fillId="0" borderId="27" xfId="5" applyFont="1" applyFill="1" applyBorder="1" applyAlignment="1">
      <alignment horizontal="right" vertical="center"/>
    </xf>
    <xf numFmtId="176" fontId="13" fillId="0" borderId="53" xfId="0" applyNumberFormat="1" applyFont="1" applyFill="1" applyBorder="1" applyAlignment="1">
      <alignment horizontal="right" vertical="center"/>
    </xf>
    <xf numFmtId="176" fontId="13" fillId="0" borderId="52" xfId="0" applyNumberFormat="1" applyFont="1" applyFill="1" applyBorder="1" applyAlignment="1">
      <alignment horizontal="right" vertical="center"/>
    </xf>
    <xf numFmtId="0" fontId="67" fillId="3" borderId="0" xfId="0" applyFont="1" applyFill="1">
      <alignment vertical="center"/>
    </xf>
    <xf numFmtId="41" fontId="13" fillId="0" borderId="21" xfId="5" applyFont="1" applyFill="1" applyBorder="1" applyAlignment="1">
      <alignment horizontal="right" vertical="center"/>
    </xf>
    <xf numFmtId="41" fontId="13" fillId="0" borderId="4" xfId="5" applyFont="1" applyFill="1" applyBorder="1" applyAlignment="1">
      <alignment horizontal="right" vertical="center"/>
    </xf>
    <xf numFmtId="176" fontId="13" fillId="0" borderId="5" xfId="0" applyNumberFormat="1" applyFont="1" applyFill="1" applyBorder="1">
      <alignment vertical="center"/>
    </xf>
    <xf numFmtId="176" fontId="13" fillId="0" borderId="6" xfId="0" applyNumberFormat="1" applyFont="1" applyFill="1" applyBorder="1" applyAlignment="1">
      <alignment horizontal="right" vertical="center"/>
    </xf>
    <xf numFmtId="177" fontId="13" fillId="0" borderId="21" xfId="0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0" fontId="67" fillId="0" borderId="0" xfId="0" applyFont="1" applyFill="1">
      <alignment vertical="center"/>
    </xf>
    <xf numFmtId="0" fontId="63" fillId="0" borderId="0" xfId="0" applyFont="1" applyFill="1">
      <alignment vertical="center"/>
    </xf>
    <xf numFmtId="41" fontId="13" fillId="0" borderId="4" xfId="5" applyFont="1" applyFill="1" applyBorder="1">
      <alignment vertical="center"/>
    </xf>
    <xf numFmtId="176" fontId="13" fillId="0" borderId="3" xfId="4" applyNumberFormat="1" applyFont="1" applyFill="1" applyBorder="1">
      <alignment vertical="center"/>
    </xf>
    <xf numFmtId="0" fontId="13" fillId="0" borderId="82" xfId="0" applyFont="1" applyFill="1" applyBorder="1" applyAlignment="1">
      <alignment horizontal="center" vertical="center"/>
    </xf>
    <xf numFmtId="176" fontId="13" fillId="0" borderId="5" xfId="4" applyNumberFormat="1" applyFont="1" applyFill="1" applyBorder="1">
      <alignment vertical="center"/>
    </xf>
    <xf numFmtId="176" fontId="13" fillId="0" borderId="6" xfId="4" applyNumberFormat="1" applyFont="1" applyFill="1" applyBorder="1">
      <alignment vertical="center"/>
    </xf>
    <xf numFmtId="176" fontId="13" fillId="0" borderId="3" xfId="4" applyNumberFormat="1" applyFont="1" applyFill="1" applyBorder="1" applyAlignment="1">
      <alignment horizontal="right" vertical="center"/>
    </xf>
    <xf numFmtId="0" fontId="67" fillId="0" borderId="2" xfId="0" applyFont="1" applyFill="1" applyBorder="1">
      <alignment vertical="center"/>
    </xf>
    <xf numFmtId="177" fontId="13" fillId="0" borderId="39" xfId="0" applyNumberFormat="1" applyFont="1" applyFill="1" applyBorder="1">
      <alignment vertical="center"/>
    </xf>
    <xf numFmtId="176" fontId="13" fillId="0" borderId="40" xfId="4" applyNumberFormat="1" applyFont="1" applyFill="1" applyBorder="1">
      <alignment vertical="center"/>
    </xf>
    <xf numFmtId="0" fontId="13" fillId="0" borderId="83" xfId="0" applyFont="1" applyFill="1" applyBorder="1" applyAlignment="1">
      <alignment horizontal="center" vertical="center"/>
    </xf>
    <xf numFmtId="0" fontId="13" fillId="0" borderId="84" xfId="0" applyFont="1" applyFill="1" applyBorder="1" applyAlignment="1">
      <alignment horizontal="center" vertical="center"/>
    </xf>
    <xf numFmtId="176" fontId="13" fillId="0" borderId="0" xfId="4" applyNumberFormat="1" applyFont="1" applyFill="1" applyBorder="1">
      <alignment vertical="center"/>
    </xf>
    <xf numFmtId="182" fontId="67" fillId="0" borderId="0" xfId="0" applyNumberFormat="1" applyFont="1" applyFill="1">
      <alignment vertical="center"/>
    </xf>
    <xf numFmtId="176" fontId="68" fillId="0" borderId="0" xfId="4" applyNumberFormat="1" applyFont="1" applyFill="1">
      <alignment vertical="center"/>
    </xf>
    <xf numFmtId="183" fontId="67" fillId="0" borderId="0" xfId="0" applyNumberFormat="1" applyFont="1" applyFill="1">
      <alignment vertical="center"/>
    </xf>
    <xf numFmtId="177" fontId="67" fillId="0" borderId="0" xfId="0" applyNumberFormat="1" applyFont="1" applyFill="1">
      <alignment vertical="center"/>
    </xf>
    <xf numFmtId="41" fontId="67" fillId="0" borderId="0" xfId="5" applyFont="1" applyFill="1">
      <alignment vertical="center"/>
    </xf>
    <xf numFmtId="41" fontId="67" fillId="3" borderId="0" xfId="5" applyFont="1" applyFill="1">
      <alignment vertical="center"/>
    </xf>
    <xf numFmtId="0" fontId="65" fillId="4" borderId="55" xfId="0" applyFont="1" applyFill="1" applyBorder="1" applyAlignment="1">
      <alignment horizontal="center" vertical="center" wrapText="1"/>
    </xf>
    <xf numFmtId="0" fontId="65" fillId="4" borderId="56" xfId="0" applyFont="1" applyFill="1" applyBorder="1" applyAlignment="1">
      <alignment horizontal="center" vertical="center" shrinkToFit="1"/>
    </xf>
    <xf numFmtId="0" fontId="69" fillId="4" borderId="56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13" fillId="4" borderId="51" xfId="0" applyFont="1" applyFill="1" applyBorder="1" applyAlignment="1">
      <alignment horizontal="center" vertical="center"/>
    </xf>
    <xf numFmtId="0" fontId="13" fillId="4" borderId="30" xfId="0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47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77" fontId="13" fillId="0" borderId="2" xfId="0" applyNumberFormat="1" applyFont="1" applyBorder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44" xfId="0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/>
    </xf>
    <xf numFmtId="177" fontId="13" fillId="0" borderId="8" xfId="0" applyNumberFormat="1" applyFont="1" applyBorder="1" applyAlignment="1">
      <alignment horizontal="right" vertical="center"/>
    </xf>
    <xf numFmtId="0" fontId="13" fillId="0" borderId="45" xfId="0" applyFont="1" applyBorder="1" applyAlignment="1">
      <alignment horizontal="right" vertical="center"/>
    </xf>
    <xf numFmtId="177" fontId="13" fillId="0" borderId="11" xfId="0" applyNumberFormat="1" applyFont="1" applyBorder="1" applyAlignment="1">
      <alignment horizontal="right" vertical="center"/>
    </xf>
    <xf numFmtId="176" fontId="13" fillId="0" borderId="44" xfId="0" applyNumberFormat="1" applyFont="1" applyBorder="1" applyAlignment="1">
      <alignment horizontal="right" vertical="center"/>
    </xf>
    <xf numFmtId="176" fontId="13" fillId="0" borderId="14" xfId="0" applyNumberFormat="1" applyFont="1" applyBorder="1" applyAlignment="1">
      <alignment horizontal="right" vertical="center"/>
    </xf>
    <xf numFmtId="176" fontId="13" fillId="0" borderId="5" xfId="0" applyNumberFormat="1" applyFont="1" applyBorder="1" applyAlignment="1">
      <alignment horizontal="right" vertical="center"/>
    </xf>
    <xf numFmtId="176" fontId="13" fillId="0" borderId="18" xfId="0" applyNumberFormat="1" applyFont="1" applyBorder="1" applyAlignment="1">
      <alignment horizontal="right" vertical="center"/>
    </xf>
    <xf numFmtId="176" fontId="13" fillId="0" borderId="46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right" vertical="center"/>
    </xf>
    <xf numFmtId="177" fontId="13" fillId="0" borderId="2" xfId="0" applyNumberFormat="1" applyFont="1" applyFill="1" applyBorder="1" applyAlignment="1">
      <alignment horizontal="right" vertical="center"/>
    </xf>
    <xf numFmtId="177" fontId="13" fillId="0" borderId="10" xfId="0" applyNumberFormat="1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right" vertical="center"/>
    </xf>
    <xf numFmtId="176" fontId="13" fillId="0" borderId="45" xfId="0" applyNumberFormat="1" applyFont="1" applyBorder="1" applyAlignment="1">
      <alignment horizontal="right" vertical="center"/>
    </xf>
    <xf numFmtId="177" fontId="13" fillId="0" borderId="21" xfId="0" applyNumberFormat="1" applyFont="1" applyBorder="1" applyAlignment="1">
      <alignment horizontal="right" vertical="center"/>
    </xf>
    <xf numFmtId="41" fontId="13" fillId="0" borderId="3" xfId="5" applyFont="1" applyBorder="1" applyAlignment="1">
      <alignment horizontal="right" vertical="center"/>
    </xf>
    <xf numFmtId="176" fontId="13" fillId="0" borderId="16" xfId="0" applyNumberFormat="1" applyFont="1" applyBorder="1" applyAlignment="1">
      <alignment horizontal="right" vertical="center"/>
    </xf>
    <xf numFmtId="176" fontId="13" fillId="0" borderId="20" xfId="0" applyNumberFormat="1" applyFont="1" applyFill="1" applyBorder="1" applyAlignment="1">
      <alignment horizontal="right" vertical="center"/>
    </xf>
    <xf numFmtId="177" fontId="13" fillId="0" borderId="0" xfId="0" applyNumberFormat="1" applyFont="1" applyBorder="1" applyAlignment="1">
      <alignment horizontal="right" vertical="center"/>
    </xf>
    <xf numFmtId="0" fontId="13" fillId="0" borderId="28" xfId="0" applyFont="1" applyBorder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3" fontId="13" fillId="0" borderId="15" xfId="0" applyNumberFormat="1" applyFont="1" applyFill="1" applyBorder="1" applyAlignment="1">
      <alignment horizontal="right" vertical="center"/>
    </xf>
    <xf numFmtId="176" fontId="13" fillId="0" borderId="16" xfId="0" applyNumberFormat="1" applyFont="1" applyFill="1" applyBorder="1" applyAlignment="1">
      <alignment horizontal="right" vertical="center"/>
    </xf>
    <xf numFmtId="177" fontId="13" fillId="0" borderId="15" xfId="0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177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0" fontId="13" fillId="0" borderId="54" xfId="0" applyFont="1" applyBorder="1" applyAlignment="1">
      <alignment horizontal="center" vertical="center"/>
    </xf>
    <xf numFmtId="3" fontId="13" fillId="0" borderId="8" xfId="0" applyNumberFormat="1" applyFont="1" applyFill="1" applyBorder="1" applyAlignment="1">
      <alignment horizontal="right" vertical="center"/>
    </xf>
    <xf numFmtId="177" fontId="13" fillId="0" borderId="8" xfId="0" applyNumberFormat="1" applyFont="1" applyFill="1" applyBorder="1" applyAlignment="1">
      <alignment horizontal="right" vertical="center"/>
    </xf>
    <xf numFmtId="177" fontId="13" fillId="0" borderId="19" xfId="0" applyNumberFormat="1" applyFont="1" applyFill="1" applyBorder="1" applyAlignment="1">
      <alignment horizontal="right" vertical="center"/>
    </xf>
    <xf numFmtId="3" fontId="13" fillId="0" borderId="19" xfId="0" applyNumberFormat="1" applyFont="1" applyFill="1" applyBorder="1" applyAlignment="1">
      <alignment horizontal="right" vertical="center"/>
    </xf>
    <xf numFmtId="177" fontId="13" fillId="0" borderId="31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50" xfId="0" applyNumberFormat="1" applyFont="1" applyFill="1" applyBorder="1" applyAlignment="1">
      <alignment horizontal="right" vertical="center"/>
    </xf>
    <xf numFmtId="176" fontId="13" fillId="0" borderId="86" xfId="0" applyNumberFormat="1" applyFont="1" applyFill="1" applyBorder="1" applyAlignment="1">
      <alignment horizontal="right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right" vertical="center"/>
    </xf>
    <xf numFmtId="177" fontId="13" fillId="0" borderId="69" xfId="0" applyNumberFormat="1" applyFont="1" applyFill="1" applyBorder="1">
      <alignment vertical="center"/>
    </xf>
    <xf numFmtId="176" fontId="13" fillId="0" borderId="32" xfId="4" applyNumberFormat="1" applyFont="1" applyFill="1" applyBorder="1">
      <alignment vertical="center"/>
    </xf>
    <xf numFmtId="0" fontId="13" fillId="0" borderId="81" xfId="0" applyFont="1" applyFill="1" applyBorder="1" applyAlignment="1">
      <alignment horizontal="center" vertical="center"/>
    </xf>
    <xf numFmtId="0" fontId="12" fillId="3" borderId="0" xfId="0" applyFont="1" applyFill="1">
      <alignment vertical="center"/>
    </xf>
    <xf numFmtId="0" fontId="12" fillId="3" borderId="0" xfId="0" applyFont="1" applyFill="1" applyBorder="1">
      <alignment vertical="center"/>
    </xf>
    <xf numFmtId="0" fontId="47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3" borderId="0" xfId="0" applyFont="1" applyFill="1" applyBorder="1">
      <alignment vertical="center"/>
    </xf>
    <xf numFmtId="177" fontId="13" fillId="0" borderId="33" xfId="0" applyNumberFormat="1" applyFont="1" applyBorder="1" applyAlignment="1">
      <alignment horizontal="center" vertical="center"/>
    </xf>
    <xf numFmtId="0" fontId="12" fillId="0" borderId="0" xfId="0" applyFont="1">
      <alignment vertical="center"/>
    </xf>
    <xf numFmtId="177" fontId="13" fillId="0" borderId="2" xfId="0" applyNumberFormat="1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177" fontId="13" fillId="0" borderId="15" xfId="0" applyNumberFormat="1" applyFont="1" applyFill="1" applyBorder="1">
      <alignment vertical="center"/>
    </xf>
    <xf numFmtId="176" fontId="13" fillId="0" borderId="12" xfId="0" applyNumberFormat="1" applyFont="1" applyFill="1" applyBorder="1">
      <alignment vertical="center"/>
    </xf>
    <xf numFmtId="177" fontId="13" fillId="0" borderId="11" xfId="0" applyNumberFormat="1" applyFont="1" applyFill="1" applyBorder="1">
      <alignment vertical="center"/>
    </xf>
    <xf numFmtId="177" fontId="13" fillId="0" borderId="13" xfId="0" applyNumberFormat="1" applyFont="1" applyFill="1" applyBorder="1">
      <alignment vertical="center"/>
    </xf>
    <xf numFmtId="3" fontId="13" fillId="0" borderId="0" xfId="0" applyNumberFormat="1" applyFont="1" applyBorder="1" applyAlignment="1">
      <alignment vertical="center"/>
    </xf>
    <xf numFmtId="176" fontId="13" fillId="0" borderId="3" xfId="0" quotePrefix="1" applyNumberFormat="1" applyFont="1" applyFill="1" applyBorder="1" applyAlignment="1">
      <alignment horizontal="right" vertical="center"/>
    </xf>
    <xf numFmtId="41" fontId="13" fillId="0" borderId="0" xfId="5" applyFont="1" applyFill="1" applyBorder="1" applyAlignment="1">
      <alignment vertical="center"/>
    </xf>
    <xf numFmtId="177" fontId="13" fillId="3" borderId="88" xfId="0" applyNumberFormat="1" applyFont="1" applyFill="1" applyBorder="1" applyAlignment="1">
      <alignment vertical="center"/>
    </xf>
    <xf numFmtId="0" fontId="13" fillId="0" borderId="4" xfId="0" applyFont="1" applyFill="1" applyBorder="1">
      <alignment vertical="center"/>
    </xf>
    <xf numFmtId="183" fontId="13" fillId="3" borderId="0" xfId="0" applyNumberFormat="1" applyFont="1" applyFill="1" applyAlignment="1">
      <alignment horizontal="right" vertical="center"/>
    </xf>
    <xf numFmtId="183" fontId="13" fillId="3" borderId="0" xfId="0" applyNumberFormat="1" applyFont="1" applyFill="1" applyAlignment="1">
      <alignment horizontal="center" vertical="center"/>
    </xf>
    <xf numFmtId="183" fontId="67" fillId="3" borderId="0" xfId="0" applyNumberFormat="1" applyFont="1" applyFill="1">
      <alignment vertical="center"/>
    </xf>
    <xf numFmtId="0" fontId="13" fillId="4" borderId="48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176" fontId="13" fillId="0" borderId="6" xfId="0" applyNumberFormat="1" applyFont="1" applyBorder="1" applyAlignment="1">
      <alignment horizontal="right" vertical="center"/>
    </xf>
    <xf numFmtId="176" fontId="13" fillId="0" borderId="2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177" fontId="13" fillId="0" borderId="15" xfId="0" applyNumberFormat="1" applyFont="1" applyBorder="1" applyAlignment="1">
      <alignment horizontal="right" vertical="center"/>
    </xf>
    <xf numFmtId="176" fontId="13" fillId="0" borderId="26" xfId="0" applyNumberFormat="1" applyFont="1" applyBorder="1" applyAlignment="1">
      <alignment horizontal="right" vertical="center"/>
    </xf>
    <xf numFmtId="0" fontId="13" fillId="0" borderId="41" xfId="0" applyFont="1" applyFill="1" applyBorder="1" applyAlignment="1">
      <alignment vertical="center"/>
    </xf>
    <xf numFmtId="41" fontId="13" fillId="0" borderId="2" xfId="5" applyFont="1" applyBorder="1" applyAlignment="1">
      <alignment horizontal="right" vertical="center"/>
    </xf>
    <xf numFmtId="41" fontId="13" fillId="0" borderId="8" xfId="5" applyFont="1" applyBorder="1" applyAlignment="1">
      <alignment horizontal="right" vertical="center"/>
    </xf>
    <xf numFmtId="177" fontId="13" fillId="0" borderId="10" xfId="0" applyNumberFormat="1" applyFont="1" applyFill="1" applyBorder="1">
      <alignment vertical="center"/>
    </xf>
    <xf numFmtId="41" fontId="13" fillId="0" borderId="0" xfId="5" applyFont="1" applyAlignment="1">
      <alignment horizontal="right" vertical="center"/>
    </xf>
    <xf numFmtId="3" fontId="13" fillId="0" borderId="21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horizontal="right" vertical="center" wrapText="1"/>
    </xf>
    <xf numFmtId="176" fontId="14" fillId="0" borderId="40" xfId="4" applyNumberFormat="1" applyFont="1" applyFill="1" applyBorder="1">
      <alignment vertical="center"/>
    </xf>
    <xf numFmtId="3" fontId="67" fillId="0" borderId="0" xfId="0" applyNumberFormat="1" applyFont="1" applyFill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Border="1" applyAlignment="1">
      <alignment horizontal="center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7" fontId="7" fillId="0" borderId="66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9" fontId="13" fillId="0" borderId="4" xfId="5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41" fontId="14" fillId="0" borderId="10" xfId="5" applyFont="1" applyFill="1" applyBorder="1" applyAlignment="1">
      <alignment horizontal="center" vertical="center"/>
    </xf>
    <xf numFmtId="176" fontId="14" fillId="0" borderId="9" xfId="0" applyNumberFormat="1" applyFont="1" applyFill="1" applyBorder="1" applyAlignment="1">
      <alignment horizontal="right" vertical="center"/>
    </xf>
    <xf numFmtId="177" fontId="14" fillId="0" borderId="2" xfId="0" applyNumberFormat="1" applyFont="1" applyFill="1" applyBorder="1" applyAlignment="1">
      <alignment vertical="center"/>
    </xf>
    <xf numFmtId="176" fontId="14" fillId="0" borderId="3" xfId="0" applyNumberFormat="1" applyFont="1" applyFill="1" applyBorder="1" applyAlignment="1">
      <alignment horizontal="right" vertical="center"/>
    </xf>
    <xf numFmtId="41" fontId="14" fillId="0" borderId="4" xfId="5" applyFont="1" applyFill="1" applyBorder="1" applyAlignment="1">
      <alignment horizontal="center" vertical="center"/>
    </xf>
    <xf numFmtId="177" fontId="14" fillId="0" borderId="11" xfId="0" applyNumberFormat="1" applyFont="1" applyFill="1" applyBorder="1" applyAlignment="1">
      <alignment vertical="center"/>
    </xf>
    <xf numFmtId="176" fontId="14" fillId="0" borderId="12" xfId="0" applyNumberFormat="1" applyFont="1" applyFill="1" applyBorder="1" applyAlignment="1">
      <alignment horizontal="right" vertical="center"/>
    </xf>
    <xf numFmtId="176" fontId="14" fillId="0" borderId="3" xfId="0" applyNumberFormat="1" applyFont="1" applyFill="1" applyBorder="1" applyAlignment="1">
      <alignment vertical="center"/>
    </xf>
    <xf numFmtId="177" fontId="14" fillId="0" borderId="2" xfId="0" applyNumberFormat="1" applyFont="1" applyFill="1" applyBorder="1" applyAlignment="1">
      <alignment horizontal="right" vertical="center"/>
    </xf>
    <xf numFmtId="177" fontId="14" fillId="0" borderId="4" xfId="0" applyNumberFormat="1" applyFont="1" applyFill="1" applyBorder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0" fontId="65" fillId="4" borderId="56" xfId="0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horizontal="right" vertical="center"/>
    </xf>
    <xf numFmtId="177" fontId="13" fillId="0" borderId="69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32" xfId="0" applyNumberFormat="1" applyFont="1" applyFill="1" applyBorder="1" applyAlignment="1">
      <alignment horizontal="right" vertical="center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left" vertical="center" shrinkToFit="1"/>
    </xf>
    <xf numFmtId="0" fontId="70" fillId="0" borderId="0" xfId="655" applyFont="1" applyBorder="1" applyAlignment="1" applyProtection="1">
      <alignment horizontal="left" vertical="center" shrinkToFit="1"/>
    </xf>
    <xf numFmtId="0" fontId="58" fillId="0" borderId="0" xfId="0" applyFont="1" applyBorder="1" applyAlignment="1">
      <alignment horizontal="left" vertical="center"/>
    </xf>
    <xf numFmtId="177" fontId="58" fillId="0" borderId="0" xfId="0" applyNumberFormat="1" applyFont="1" applyFill="1" applyBorder="1" applyAlignment="1">
      <alignment vertical="center"/>
    </xf>
    <xf numFmtId="176" fontId="13" fillId="0" borderId="26" xfId="0" applyNumberFormat="1" applyFont="1" applyFill="1" applyBorder="1" applyAlignment="1">
      <alignment vertical="center"/>
    </xf>
    <xf numFmtId="176" fontId="14" fillId="0" borderId="32" xfId="0" applyNumberFormat="1" applyFont="1" applyFill="1" applyBorder="1" applyAlignment="1">
      <alignment horizontal="right" vertical="center"/>
    </xf>
    <xf numFmtId="176" fontId="14" fillId="0" borderId="32" xfId="0" applyNumberFormat="1" applyFont="1" applyFill="1" applyBorder="1" applyAlignment="1">
      <alignment vertical="center"/>
    </xf>
    <xf numFmtId="176" fontId="14" fillId="0" borderId="32" xfId="4" applyNumberFormat="1" applyFont="1" applyFill="1" applyBorder="1">
      <alignment vertical="center"/>
    </xf>
    <xf numFmtId="176" fontId="14" fillId="0" borderId="3" xfId="4" applyNumberFormat="1" applyFont="1" applyFill="1" applyBorder="1">
      <alignment vertical="center"/>
    </xf>
    <xf numFmtId="0" fontId="15" fillId="3" borderId="50" xfId="0" applyFont="1" applyFill="1" applyBorder="1">
      <alignment vertical="center"/>
    </xf>
    <xf numFmtId="177" fontId="14" fillId="0" borderId="0" xfId="0" applyNumberFormat="1" applyFont="1" applyFill="1" applyBorder="1" applyAlignment="1">
      <alignment vertical="center"/>
    </xf>
    <xf numFmtId="14" fontId="15" fillId="3" borderId="0" xfId="0" applyNumberFormat="1" applyFont="1" applyFill="1" applyBorder="1">
      <alignment vertical="center"/>
    </xf>
    <xf numFmtId="179" fontId="12" fillId="3" borderId="0" xfId="0" applyNumberFormat="1" applyFont="1" applyFill="1" applyBorder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0" fontId="65" fillId="4" borderId="55" xfId="0" applyFont="1" applyFill="1" applyBorder="1" applyAlignment="1">
      <alignment horizontal="center" vertical="center"/>
    </xf>
    <xf numFmtId="0" fontId="13" fillId="3" borderId="50" xfId="0" applyFont="1" applyFill="1" applyBorder="1" applyAlignment="1">
      <alignment horizontal="lef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0" fontId="49" fillId="2" borderId="0" xfId="655" applyFill="1" applyAlignment="1" applyProtection="1">
      <alignment horizontal="left" vertical="center"/>
    </xf>
    <xf numFmtId="0" fontId="47" fillId="2" borderId="15" xfId="654" applyFont="1" applyFill="1" applyBorder="1" applyAlignment="1">
      <alignment horizontal="center" vertical="center"/>
    </xf>
    <xf numFmtId="0" fontId="47" fillId="2" borderId="79" xfId="654" applyFont="1" applyFill="1" applyBorder="1" applyAlignment="1">
      <alignment horizontal="center" vertical="center"/>
    </xf>
    <xf numFmtId="177" fontId="14" fillId="0" borderId="13" xfId="0" applyNumberFormat="1" applyFont="1" applyFill="1" applyBorder="1" applyAlignment="1">
      <alignment horizontal="right" vertical="center"/>
    </xf>
    <xf numFmtId="177" fontId="14" fillId="0" borderId="4" xfId="0" applyNumberFormat="1" applyFont="1" applyFill="1" applyBorder="1" applyAlignment="1">
      <alignment horizontal="right" vertical="center"/>
    </xf>
    <xf numFmtId="177" fontId="14" fillId="0" borderId="10" xfId="0" applyNumberFormat="1" applyFont="1" applyFill="1" applyBorder="1" applyAlignment="1">
      <alignment horizontal="right" vertical="center"/>
    </xf>
    <xf numFmtId="176" fontId="14" fillId="0" borderId="12" xfId="0" applyNumberFormat="1" applyFont="1" applyFill="1" applyBorder="1" applyAlignment="1">
      <alignment horizontal="right" vertical="center"/>
    </xf>
    <xf numFmtId="176" fontId="14" fillId="0" borderId="3" xfId="0" applyNumberFormat="1" applyFont="1" applyFill="1" applyBorder="1" applyAlignment="1">
      <alignment horizontal="right" vertical="center"/>
    </xf>
    <xf numFmtId="176" fontId="14" fillId="0" borderId="9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6" fontId="13" fillId="0" borderId="12" xfId="0" applyNumberFormat="1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176" fontId="13" fillId="0" borderId="9" xfId="0" applyNumberFormat="1" applyFont="1" applyFill="1" applyBorder="1" applyAlignment="1">
      <alignment horizontal="center" vertical="center"/>
    </xf>
    <xf numFmtId="41" fontId="13" fillId="0" borderId="27" xfId="5" applyFont="1" applyBorder="1" applyAlignment="1">
      <alignment horizontal="center" vertical="center"/>
    </xf>
    <xf numFmtId="41" fontId="13" fillId="0" borderId="4" xfId="5" applyFont="1" applyBorder="1" applyAlignment="1">
      <alignment horizontal="center" vertical="center"/>
    </xf>
    <xf numFmtId="41" fontId="13" fillId="0" borderId="10" xfId="5" applyFont="1" applyBorder="1" applyAlignment="1">
      <alignment horizontal="center" vertical="center"/>
    </xf>
    <xf numFmtId="176" fontId="13" fillId="0" borderId="26" xfId="0" applyNumberFormat="1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/>
    </xf>
    <xf numFmtId="41" fontId="13" fillId="0" borderId="13" xfId="5" applyFont="1" applyBorder="1" applyAlignment="1">
      <alignment horizontal="center" vertical="center"/>
    </xf>
    <xf numFmtId="176" fontId="13" fillId="0" borderId="12" xfId="4" applyNumberFormat="1" applyFont="1" applyBorder="1" applyAlignment="1">
      <alignment horizontal="center" vertical="center"/>
    </xf>
    <xf numFmtId="176" fontId="13" fillId="0" borderId="3" xfId="4" applyNumberFormat="1" applyFont="1" applyBorder="1" applyAlignment="1">
      <alignment horizontal="center" vertical="center"/>
    </xf>
    <xf numFmtId="176" fontId="13" fillId="0" borderId="9" xfId="4" applyNumberFormat="1" applyFont="1" applyBorder="1" applyAlignment="1">
      <alignment horizontal="center" vertical="center"/>
    </xf>
    <xf numFmtId="181" fontId="13" fillId="0" borderId="13" xfId="0" applyNumberFormat="1" applyFont="1" applyFill="1" applyBorder="1" applyAlignment="1">
      <alignment horizontal="center" vertical="center"/>
    </xf>
    <xf numFmtId="181" fontId="13" fillId="0" borderId="4" xfId="0" applyNumberFormat="1" applyFont="1" applyFill="1" applyBorder="1" applyAlignment="1">
      <alignment horizontal="center" vertical="center"/>
    </xf>
    <xf numFmtId="181" fontId="13" fillId="0" borderId="10" xfId="0" applyNumberFormat="1" applyFont="1" applyFill="1" applyBorder="1" applyAlignment="1">
      <alignment horizontal="center" vertical="center"/>
    </xf>
    <xf numFmtId="176" fontId="13" fillId="0" borderId="12" xfId="4" applyNumberFormat="1" applyFont="1" applyFill="1" applyBorder="1" applyAlignment="1">
      <alignment horizontal="center" vertical="center"/>
    </xf>
    <xf numFmtId="176" fontId="13" fillId="0" borderId="3" xfId="4" applyNumberFormat="1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64" xfId="0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horizontal="right" vertical="center"/>
    </xf>
    <xf numFmtId="177" fontId="13" fillId="0" borderId="10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9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12" xfId="4" applyNumberFormat="1" applyFont="1" applyBorder="1" applyAlignment="1">
      <alignment vertical="center"/>
    </xf>
    <xf numFmtId="176" fontId="13" fillId="0" borderId="3" xfId="4" applyNumberFormat="1" applyFont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3" xfId="4" applyNumberFormat="1" applyFont="1" applyBorder="1" applyAlignment="1">
      <alignment horizontal="right" vertical="center"/>
    </xf>
    <xf numFmtId="176" fontId="13" fillId="0" borderId="9" xfId="4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right" vertical="center"/>
    </xf>
    <xf numFmtId="176" fontId="13" fillId="0" borderId="3" xfId="4" applyNumberFormat="1" applyFont="1" applyFill="1" applyBorder="1" applyAlignment="1">
      <alignment horizontal="right" vertical="center"/>
    </xf>
    <xf numFmtId="0" fontId="67" fillId="0" borderId="4" xfId="0" applyFont="1" applyBorder="1" applyAlignment="1">
      <alignment horizontal="right" vertical="center"/>
    </xf>
    <xf numFmtId="177" fontId="13" fillId="0" borderId="10" xfId="0" applyNumberFormat="1" applyFont="1" applyBorder="1" applyAlignment="1">
      <alignment horizontal="right" vertical="center"/>
    </xf>
    <xf numFmtId="41" fontId="13" fillId="0" borderId="4" xfId="5" applyFont="1" applyBorder="1" applyAlignment="1">
      <alignment horizontal="right" vertical="center"/>
    </xf>
    <xf numFmtId="41" fontId="13" fillId="0" borderId="10" xfId="5" applyFont="1" applyBorder="1" applyAlignment="1">
      <alignment horizontal="right" vertical="center"/>
    </xf>
    <xf numFmtId="41" fontId="13" fillId="0" borderId="13" xfId="5" applyFont="1" applyBorder="1" applyAlignment="1">
      <alignment horizontal="right" vertical="center" wrapText="1"/>
    </xf>
    <xf numFmtId="41" fontId="13" fillId="0" borderId="4" xfId="5" applyFont="1" applyBorder="1" applyAlignment="1">
      <alignment horizontal="right" vertical="center" wrapText="1"/>
    </xf>
    <xf numFmtId="41" fontId="13" fillId="0" borderId="10" xfId="5" applyFont="1" applyBorder="1" applyAlignment="1">
      <alignment horizontal="right" vertical="center" wrapText="1"/>
    </xf>
    <xf numFmtId="176" fontId="13" fillId="0" borderId="12" xfId="4" applyNumberFormat="1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right" vertical="center"/>
    </xf>
    <xf numFmtId="176" fontId="13" fillId="0" borderId="12" xfId="0" applyNumberFormat="1" applyFont="1" applyBorder="1" applyAlignment="1">
      <alignment horizontal="right" vertical="center"/>
    </xf>
    <xf numFmtId="176" fontId="13" fillId="0" borderId="3" xfId="0" applyNumberFormat="1" applyFont="1" applyBorder="1" applyAlignment="1">
      <alignment horizontal="right" vertical="center"/>
    </xf>
    <xf numFmtId="176" fontId="13" fillId="0" borderId="9" xfId="0" applyNumberFormat="1" applyFont="1" applyBorder="1" applyAlignment="1">
      <alignment horizontal="right" vertical="center"/>
    </xf>
    <xf numFmtId="176" fontId="13" fillId="0" borderId="12" xfId="4" applyNumberFormat="1" applyFont="1" applyFill="1" applyBorder="1" applyAlignment="1">
      <alignment horizontal="right" vertical="center"/>
    </xf>
    <xf numFmtId="176" fontId="13" fillId="0" borderId="9" xfId="4" applyNumberFormat="1" applyFont="1" applyFill="1" applyBorder="1" applyAlignment="1">
      <alignment horizontal="right" vertical="center"/>
    </xf>
    <xf numFmtId="176" fontId="13" fillId="0" borderId="6" xfId="4" applyNumberFormat="1" applyFont="1" applyFill="1" applyBorder="1" applyAlignment="1">
      <alignment horizontal="right" vertical="center"/>
    </xf>
    <xf numFmtId="0" fontId="13" fillId="0" borderId="4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41" fontId="13" fillId="0" borderId="13" xfId="5" applyFont="1" applyBorder="1" applyAlignment="1">
      <alignment horizontal="right" vertical="center"/>
    </xf>
    <xf numFmtId="0" fontId="65" fillId="4" borderId="55" xfId="0" applyFont="1" applyFill="1" applyBorder="1" applyAlignment="1">
      <alignment horizontal="center" vertical="center"/>
    </xf>
    <xf numFmtId="0" fontId="65" fillId="4" borderId="56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41" fontId="13" fillId="0" borderId="13" xfId="5" applyFont="1" applyFill="1" applyBorder="1" applyAlignment="1">
      <alignment horizontal="right" vertical="center" wrapText="1"/>
    </xf>
    <xf numFmtId="41" fontId="13" fillId="0" borderId="4" xfId="5" applyFont="1" applyFill="1" applyBorder="1" applyAlignment="1">
      <alignment horizontal="right" vertical="center" wrapText="1"/>
    </xf>
    <xf numFmtId="41" fontId="13" fillId="0" borderId="10" xfId="5" applyFont="1" applyFill="1" applyBorder="1" applyAlignment="1">
      <alignment horizontal="right" vertical="center" wrapText="1"/>
    </xf>
    <xf numFmtId="0" fontId="12" fillId="0" borderId="3" xfId="0" applyFont="1" applyBorder="1" applyAlignment="1">
      <alignment horizontal="right" vertical="center"/>
    </xf>
    <xf numFmtId="177" fontId="13" fillId="0" borderId="69" xfId="0" applyNumberFormat="1" applyFont="1" applyFill="1" applyBorder="1" applyAlignment="1">
      <alignment horizontal="right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13" xfId="0" applyNumberFormat="1" applyFont="1" applyBorder="1" applyAlignment="1">
      <alignment horizontal="center" vertical="center"/>
    </xf>
    <xf numFmtId="177" fontId="13" fillId="0" borderId="4" xfId="0" applyNumberFormat="1" applyFont="1" applyBorder="1" applyAlignment="1">
      <alignment horizontal="center" vertical="center"/>
    </xf>
    <xf numFmtId="177" fontId="13" fillId="0" borderId="10" xfId="0" applyNumberFormat="1" applyFont="1" applyBorder="1" applyAlignment="1">
      <alignment horizontal="center" vertical="center"/>
    </xf>
    <xf numFmtId="0" fontId="13" fillId="0" borderId="3" xfId="0" quotePrefix="1" applyNumberFormat="1" applyFont="1" applyFill="1" applyBorder="1" applyAlignment="1">
      <alignment horizontal="right" vertical="center"/>
    </xf>
    <xf numFmtId="0" fontId="13" fillId="0" borderId="3" xfId="0" applyNumberFormat="1" applyFont="1" applyFill="1" applyBorder="1" applyAlignment="1">
      <alignment horizontal="right" vertical="center"/>
    </xf>
    <xf numFmtId="176" fontId="13" fillId="0" borderId="12" xfId="0" applyNumberFormat="1" applyFont="1" applyBorder="1" applyAlignment="1">
      <alignment horizontal="center" vertical="center"/>
    </xf>
    <xf numFmtId="177" fontId="13" fillId="0" borderId="69" xfId="0" applyNumberFormat="1" applyFont="1" applyFill="1" applyBorder="1" applyAlignment="1">
      <alignment horizontal="center" vertical="center"/>
    </xf>
    <xf numFmtId="176" fontId="13" fillId="0" borderId="32" xfId="0" applyNumberFormat="1" applyFont="1" applyFill="1" applyBorder="1" applyAlignment="1">
      <alignment horizontal="center" vertical="center"/>
    </xf>
    <xf numFmtId="0" fontId="67" fillId="0" borderId="3" xfId="0" applyFont="1" applyBorder="1" applyAlignment="1">
      <alignment horizontal="right" vertical="center"/>
    </xf>
    <xf numFmtId="0" fontId="67" fillId="0" borderId="9" xfId="0" applyFont="1" applyBorder="1" applyAlignment="1">
      <alignment horizontal="right" vertical="center"/>
    </xf>
    <xf numFmtId="41" fontId="13" fillId="0" borderId="13" xfId="0" applyNumberFormat="1" applyFont="1" applyBorder="1" applyAlignment="1">
      <alignment horizontal="right" vertical="center"/>
    </xf>
    <xf numFmtId="41" fontId="13" fillId="0" borderId="4" xfId="0" applyNumberFormat="1" applyFont="1" applyBorder="1" applyAlignment="1">
      <alignment horizontal="right" vertical="center"/>
    </xf>
    <xf numFmtId="41" fontId="13" fillId="0" borderId="10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9" xfId="0" applyFont="1" applyBorder="1" applyAlignment="1">
      <alignment horizontal="right" vertical="center"/>
    </xf>
    <xf numFmtId="0" fontId="69" fillId="4" borderId="2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69" fillId="4" borderId="8" xfId="0" applyFont="1" applyFill="1" applyBorder="1" applyAlignment="1">
      <alignment horizontal="center" vertical="center"/>
    </xf>
    <xf numFmtId="0" fontId="69" fillId="4" borderId="18" xfId="0" applyFont="1" applyFill="1" applyBorder="1" applyAlignment="1">
      <alignment horizontal="center" vertical="center"/>
    </xf>
    <xf numFmtId="0" fontId="71" fillId="0" borderId="0" xfId="0" applyFont="1" applyFill="1">
      <alignment vertical="center"/>
    </xf>
  </cellXfs>
  <cellStyles count="717">
    <cellStyle name="%" xfId="656"/>
    <cellStyle name="% 2 2" xfId="657"/>
    <cellStyle name="%_COSTA FY 2013_DAY BY DAY_030412" xfId="658"/>
    <cellStyle name="%_COSTA FY 2013_DAY BY DAY_030412 MAGICA CLASSICA 050612 2 2" xfId="659"/>
    <cellStyle name="%_COSTA FY 2013_DAY BY DAY_ATL VIC 030412  150612" xfId="660"/>
    <cellStyle name="%_COSTA FY 2013_DAY BY DAY_ATL VIC 030412  150612 2_COSTA FY 2014_DAY BY DAY_DRAFT_211212_FEDE_INTEGRATO_2" xfId="661"/>
    <cellStyle name="%_COSTA FY 2013_DAY BY DAY_ATL VIC 030412  150612_COSTA Nov 13 - Feb 15_DAY BY DAY ASIA - AT v181212" xfId="662"/>
    <cellStyle name="20% - アクセント 1 10" xfId="18"/>
    <cellStyle name="20% - アクセント 1 11" xfId="19"/>
    <cellStyle name="20% - アクセント 1 2" xfId="20"/>
    <cellStyle name="20% - アクセント 1 3" xfId="21"/>
    <cellStyle name="20% - アクセント 1 4" xfId="22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2" xfId="30"/>
    <cellStyle name="20% - アクセント 2 3" xfId="31"/>
    <cellStyle name="20% - アクセント 2 4" xfId="32"/>
    <cellStyle name="20% - アクセント 2 5" xfId="33"/>
    <cellStyle name="20% - アクセント 2 6" xfId="34"/>
    <cellStyle name="20% - アクセント 2 7" xfId="35"/>
    <cellStyle name="20% - アクセント 2 8" xfId="36"/>
    <cellStyle name="20% - アクセント 2 9" xfId="37"/>
    <cellStyle name="20% - アクセント 3 10" xfId="38"/>
    <cellStyle name="20% - アクセント 3 11" xfId="39"/>
    <cellStyle name="20% - アクセント 3 2" xfId="40"/>
    <cellStyle name="20% - アクセント 3 3" xfId="41"/>
    <cellStyle name="20% - アクセント 3 4" xfId="42"/>
    <cellStyle name="20% - アクセント 3 5" xfId="43"/>
    <cellStyle name="20% - アクセント 3 6" xfId="44"/>
    <cellStyle name="20% - アクセント 3 7" xfId="45"/>
    <cellStyle name="20% - アクセント 3 8" xfId="46"/>
    <cellStyle name="20% - アクセント 3 9" xfId="47"/>
    <cellStyle name="20% - アクセント 4 10" xfId="48"/>
    <cellStyle name="20% - アクセント 4 11" xfId="49"/>
    <cellStyle name="20% - アクセント 4 2" xfId="50"/>
    <cellStyle name="20% - アクセント 4 3" xfId="51"/>
    <cellStyle name="20% - アクセント 4 4" xfId="52"/>
    <cellStyle name="20% - アクセント 4 5" xfId="53"/>
    <cellStyle name="20% - アクセント 4 6" xfId="54"/>
    <cellStyle name="20% - アクセント 4 7" xfId="55"/>
    <cellStyle name="20% - アクセント 4 8" xfId="56"/>
    <cellStyle name="20% - アクセント 4 9" xfId="57"/>
    <cellStyle name="20% - アクセント 5 10" xfId="58"/>
    <cellStyle name="20% - アクセント 5 11" xfId="59"/>
    <cellStyle name="20% - アクセント 5 2" xfId="60"/>
    <cellStyle name="20% - アクセント 5 3" xfId="61"/>
    <cellStyle name="20% - アクセント 5 4" xfId="62"/>
    <cellStyle name="20% - アクセント 5 5" xfId="63"/>
    <cellStyle name="20% - アクセント 5 6" xfId="64"/>
    <cellStyle name="20% - アクセント 5 7" xfId="65"/>
    <cellStyle name="20% - アクセント 5 8" xfId="66"/>
    <cellStyle name="20% - アクセント 5 9" xfId="67"/>
    <cellStyle name="20% - アクセント 6 10" xfId="68"/>
    <cellStyle name="20% - アクセント 6 11" xfId="69"/>
    <cellStyle name="20% - アクセント 6 2" xfId="70"/>
    <cellStyle name="20% - アクセント 6 3" xfId="71"/>
    <cellStyle name="20% - アクセント 6 4" xfId="72"/>
    <cellStyle name="20% - アクセント 6 5" xfId="73"/>
    <cellStyle name="20% - アクセント 6 6" xfId="74"/>
    <cellStyle name="20% - アクセント 6 7" xfId="75"/>
    <cellStyle name="20% - アクセント 6 8" xfId="76"/>
    <cellStyle name="20% - アクセント 6 9" xfId="77"/>
    <cellStyle name="40% - アクセント 1 10" xfId="78"/>
    <cellStyle name="40% - アクセント 1 11" xfId="79"/>
    <cellStyle name="40% - アクセント 1 2" xfId="80"/>
    <cellStyle name="40% - アクセント 1 3" xfId="81"/>
    <cellStyle name="40% - アクセント 1 4" xfId="82"/>
    <cellStyle name="40% - アクセント 1 5" xfId="83"/>
    <cellStyle name="40% - アクセント 1 6" xfId="84"/>
    <cellStyle name="40% - アクセント 1 7" xfId="85"/>
    <cellStyle name="40% - アクセント 1 8" xfId="86"/>
    <cellStyle name="40% - アクセント 1 9" xfId="87"/>
    <cellStyle name="40% - アクセント 2 10" xfId="88"/>
    <cellStyle name="40% - アクセント 2 11" xfId="89"/>
    <cellStyle name="40% - アクセント 2 2" xfId="90"/>
    <cellStyle name="40% - アクセント 2 3" xfId="91"/>
    <cellStyle name="40% - アクセント 2 4" xfId="92"/>
    <cellStyle name="40% - アクセント 2 5" xfId="93"/>
    <cellStyle name="40% - アクセント 2 6" xfId="94"/>
    <cellStyle name="40% - アクセント 2 7" xfId="95"/>
    <cellStyle name="40% - アクセント 2 8" xfId="96"/>
    <cellStyle name="40% - アクセント 2 9" xfId="97"/>
    <cellStyle name="40% - アクセント 3 10" xfId="98"/>
    <cellStyle name="40% - アクセント 3 11" xfId="99"/>
    <cellStyle name="40% - アクセント 3 2" xfId="100"/>
    <cellStyle name="40% - アクセント 3 3" xfId="101"/>
    <cellStyle name="40% - アクセント 3 4" xfId="102"/>
    <cellStyle name="40% - アクセント 3 5" xfId="103"/>
    <cellStyle name="40% - アクセント 3 6" xfId="104"/>
    <cellStyle name="40% - アクセント 3 7" xfId="105"/>
    <cellStyle name="40% - アクセント 3 8" xfId="106"/>
    <cellStyle name="40% - アクセント 3 9" xfId="107"/>
    <cellStyle name="40% - アクセント 4 10" xfId="108"/>
    <cellStyle name="40% - アクセント 4 11" xfId="109"/>
    <cellStyle name="40% - アクセント 4 2" xfId="110"/>
    <cellStyle name="40% - アクセント 4 3" xfId="111"/>
    <cellStyle name="40% - アクセント 4 4" xfId="112"/>
    <cellStyle name="40% - アクセント 4 5" xfId="113"/>
    <cellStyle name="40% - アクセント 4 6" xfId="114"/>
    <cellStyle name="40% - アクセント 4 7" xfId="115"/>
    <cellStyle name="40% - アクセント 4 8" xfId="116"/>
    <cellStyle name="40% - アクセント 4 9" xfId="117"/>
    <cellStyle name="40% - アクセント 5 10" xfId="118"/>
    <cellStyle name="40% - アクセント 5 11" xfId="119"/>
    <cellStyle name="40% - アクセント 5 2" xfId="120"/>
    <cellStyle name="40% - アクセント 5 3" xfId="121"/>
    <cellStyle name="40% - アクセント 5 4" xfId="122"/>
    <cellStyle name="40% - アクセント 5 5" xfId="123"/>
    <cellStyle name="40% - アクセント 5 6" xfId="124"/>
    <cellStyle name="40% - アクセント 5 7" xfId="125"/>
    <cellStyle name="40% - アクセント 5 8" xfId="126"/>
    <cellStyle name="40% - アクセント 5 9" xfId="127"/>
    <cellStyle name="40% - アクセント 6 10" xfId="128"/>
    <cellStyle name="40% - アクセント 6 11" xfId="129"/>
    <cellStyle name="40% - アクセント 6 2" xfId="130"/>
    <cellStyle name="40% - アクセント 6 3" xfId="131"/>
    <cellStyle name="40% - アクセント 6 4" xfId="132"/>
    <cellStyle name="40% - アクセント 6 5" xfId="133"/>
    <cellStyle name="40% - アクセント 6 6" xfId="134"/>
    <cellStyle name="40% - アクセント 6 7" xfId="135"/>
    <cellStyle name="40% - アクセント 6 8" xfId="136"/>
    <cellStyle name="40% - アクセント 6 9" xfId="137"/>
    <cellStyle name="60% - アクセント 1 10" xfId="138"/>
    <cellStyle name="60% - アクセント 1 11" xfId="139"/>
    <cellStyle name="60% - アクセント 1 2" xfId="140"/>
    <cellStyle name="60% - アクセント 1 3" xfId="141"/>
    <cellStyle name="60% - アクセント 1 4" xfId="142"/>
    <cellStyle name="60% - アクセント 1 5" xfId="143"/>
    <cellStyle name="60% - アクセント 1 6" xfId="144"/>
    <cellStyle name="60% - アクセント 1 7" xfId="145"/>
    <cellStyle name="60% - アクセント 1 8" xfId="146"/>
    <cellStyle name="60% - アクセント 1 9" xfId="147"/>
    <cellStyle name="60% - アクセント 2 10" xfId="148"/>
    <cellStyle name="60% - アクセント 2 11" xfId="149"/>
    <cellStyle name="60% - アクセント 2 2" xfId="150"/>
    <cellStyle name="60% - アクセント 2 3" xfId="151"/>
    <cellStyle name="60% - アクセント 2 4" xfId="152"/>
    <cellStyle name="60% - アクセント 2 5" xfId="153"/>
    <cellStyle name="60% - アクセント 2 6" xfId="154"/>
    <cellStyle name="60% - アクセント 2 7" xfId="155"/>
    <cellStyle name="60% - アクセント 2 8" xfId="156"/>
    <cellStyle name="60% - アクセント 2 9" xfId="157"/>
    <cellStyle name="60% - アクセント 3 10" xfId="158"/>
    <cellStyle name="60% - アクセント 3 11" xfId="159"/>
    <cellStyle name="60% - アクセント 3 2" xfId="160"/>
    <cellStyle name="60% - アクセント 3 3" xfId="161"/>
    <cellStyle name="60% - アクセント 3 4" xfId="162"/>
    <cellStyle name="60% - アクセント 3 5" xfId="163"/>
    <cellStyle name="60% - アクセント 3 6" xfId="164"/>
    <cellStyle name="60% - アクセント 3 7" xfId="165"/>
    <cellStyle name="60% - アクセント 3 8" xfId="166"/>
    <cellStyle name="60% - アクセント 3 9" xfId="167"/>
    <cellStyle name="60% - アクセント 4 10" xfId="168"/>
    <cellStyle name="60% - アクセント 4 11" xfId="169"/>
    <cellStyle name="60% - アクセント 4 2" xfId="170"/>
    <cellStyle name="60% - アクセント 4 3" xfId="171"/>
    <cellStyle name="60% - アクセント 4 4" xfId="172"/>
    <cellStyle name="60% - アクセント 4 5" xfId="173"/>
    <cellStyle name="60% - アクセント 4 6" xfId="174"/>
    <cellStyle name="60% - アクセント 4 7" xfId="175"/>
    <cellStyle name="60% - アクセント 4 8" xfId="176"/>
    <cellStyle name="60% - アクセント 4 9" xfId="177"/>
    <cellStyle name="60% - アクセント 5 10" xfId="178"/>
    <cellStyle name="60% - アクセント 5 11" xfId="179"/>
    <cellStyle name="60% - アクセント 5 2" xfId="180"/>
    <cellStyle name="60% - アクセント 5 3" xfId="181"/>
    <cellStyle name="60% - アクセント 5 4" xfId="182"/>
    <cellStyle name="60% - アクセント 5 5" xfId="183"/>
    <cellStyle name="60% - アクセント 5 6" xfId="184"/>
    <cellStyle name="60% - アクセント 5 7" xfId="185"/>
    <cellStyle name="60% - アクセント 5 8" xfId="186"/>
    <cellStyle name="60% - アクセント 5 9" xfId="187"/>
    <cellStyle name="60% - アクセント 6 10" xfId="188"/>
    <cellStyle name="60% - アクセント 6 11" xfId="189"/>
    <cellStyle name="60% - アクセント 6 2" xfId="190"/>
    <cellStyle name="60% - アクセント 6 3" xfId="191"/>
    <cellStyle name="60% - アクセント 6 4" xfId="192"/>
    <cellStyle name="60% - アクセント 6 5" xfId="193"/>
    <cellStyle name="60% - アクセント 6 6" xfId="194"/>
    <cellStyle name="60% - アクセント 6 7" xfId="195"/>
    <cellStyle name="60% - アクセント 6 8" xfId="196"/>
    <cellStyle name="60% - アクセント 6 9" xfId="197"/>
    <cellStyle name="Normal 3" xfId="1"/>
    <cellStyle name="Normal 6" xfId="2"/>
    <cellStyle name="Normal_7 2" xfId="3"/>
    <cellStyle name="Normale_Deployment 2013 1st b" xfId="663"/>
    <cellStyle name="アクセント 1 10" xfId="198"/>
    <cellStyle name="アクセント 1 11" xfId="199"/>
    <cellStyle name="アクセント 1 2" xfId="200"/>
    <cellStyle name="アクセント 1 3" xfId="201"/>
    <cellStyle name="アクセント 1 4" xfId="202"/>
    <cellStyle name="アクセント 1 5" xfId="203"/>
    <cellStyle name="アクセント 1 6" xfId="204"/>
    <cellStyle name="アクセント 1 7" xfId="205"/>
    <cellStyle name="アクセント 1 8" xfId="206"/>
    <cellStyle name="アクセント 1 9" xfId="207"/>
    <cellStyle name="アクセント 2 10" xfId="208"/>
    <cellStyle name="アクセント 2 11" xfId="209"/>
    <cellStyle name="アクセント 2 2" xfId="210"/>
    <cellStyle name="アクセント 2 3" xfId="211"/>
    <cellStyle name="アクセント 2 4" xfId="212"/>
    <cellStyle name="アクセント 2 5" xfId="213"/>
    <cellStyle name="アクセント 2 6" xfId="214"/>
    <cellStyle name="アクセント 2 7" xfId="215"/>
    <cellStyle name="アクセント 2 8" xfId="216"/>
    <cellStyle name="アクセント 2 9" xfId="217"/>
    <cellStyle name="アクセント 3 10" xfId="218"/>
    <cellStyle name="アクセント 3 11" xfId="219"/>
    <cellStyle name="アクセント 3 2" xfId="220"/>
    <cellStyle name="アクセント 3 3" xfId="221"/>
    <cellStyle name="アクセント 3 4" xfId="222"/>
    <cellStyle name="アクセント 3 5" xfId="223"/>
    <cellStyle name="アクセント 3 6" xfId="224"/>
    <cellStyle name="アクセント 3 7" xfId="225"/>
    <cellStyle name="アクセント 3 8" xfId="226"/>
    <cellStyle name="アクセント 3 9" xfId="227"/>
    <cellStyle name="アクセント 4 10" xfId="228"/>
    <cellStyle name="アクセント 4 11" xfId="229"/>
    <cellStyle name="アクセント 4 2" xfId="230"/>
    <cellStyle name="アクセント 4 3" xfId="231"/>
    <cellStyle name="アクセント 4 4" xfId="232"/>
    <cellStyle name="アクセント 4 5" xfId="233"/>
    <cellStyle name="アクセント 4 6" xfId="234"/>
    <cellStyle name="アクセント 4 7" xfId="235"/>
    <cellStyle name="アクセント 4 8" xfId="236"/>
    <cellStyle name="アクセント 4 9" xfId="237"/>
    <cellStyle name="アクセント 5 10" xfId="238"/>
    <cellStyle name="アクセント 5 11" xfId="239"/>
    <cellStyle name="アクセント 5 2" xfId="240"/>
    <cellStyle name="アクセント 5 3" xfId="241"/>
    <cellStyle name="アクセント 5 4" xfId="242"/>
    <cellStyle name="アクセント 5 5" xfId="243"/>
    <cellStyle name="アクセント 5 6" xfId="244"/>
    <cellStyle name="アクセント 5 7" xfId="245"/>
    <cellStyle name="アクセント 5 8" xfId="246"/>
    <cellStyle name="アクセント 5 9" xfId="247"/>
    <cellStyle name="アクセント 6 10" xfId="248"/>
    <cellStyle name="アクセント 6 11" xfId="249"/>
    <cellStyle name="アクセント 6 2" xfId="250"/>
    <cellStyle name="アクセント 6 3" xfId="251"/>
    <cellStyle name="アクセント 6 4" xfId="252"/>
    <cellStyle name="アクセント 6 5" xfId="253"/>
    <cellStyle name="アクセント 6 6" xfId="254"/>
    <cellStyle name="アクセント 6 7" xfId="255"/>
    <cellStyle name="アクセント 6 8" xfId="256"/>
    <cellStyle name="アクセント 6 9" xfId="257"/>
    <cellStyle name="タイトル 10" xfId="258"/>
    <cellStyle name="タイトル 11" xfId="259"/>
    <cellStyle name="タイトル 2" xfId="260"/>
    <cellStyle name="タイトル 3" xfId="261"/>
    <cellStyle name="タイトル 4" xfId="262"/>
    <cellStyle name="タイトル 5" xfId="263"/>
    <cellStyle name="タイトル 6" xfId="264"/>
    <cellStyle name="タイトル 7" xfId="265"/>
    <cellStyle name="タイトル 8" xfId="266"/>
    <cellStyle name="タイトル 9" xfId="267"/>
    <cellStyle name="チェック セル 10" xfId="268"/>
    <cellStyle name="チェック セル 11" xfId="269"/>
    <cellStyle name="チェック セル 2" xfId="270"/>
    <cellStyle name="チェック セル 3" xfId="271"/>
    <cellStyle name="チェック セル 4" xfId="272"/>
    <cellStyle name="チェック セル 5" xfId="273"/>
    <cellStyle name="チェック セル 6" xfId="274"/>
    <cellStyle name="チェック セル 7" xfId="275"/>
    <cellStyle name="チェック セル 8" xfId="276"/>
    <cellStyle name="チェック セル 9" xfId="277"/>
    <cellStyle name="どちらでもない 10" xfId="278"/>
    <cellStyle name="どちらでもない 11" xfId="279"/>
    <cellStyle name="どちらでもない 2" xfId="280"/>
    <cellStyle name="どちらでもない 3" xfId="281"/>
    <cellStyle name="どちらでもない 4" xfId="282"/>
    <cellStyle name="どちらでもない 5" xfId="283"/>
    <cellStyle name="どちらでもない 6" xfId="284"/>
    <cellStyle name="どちらでもない 7" xfId="285"/>
    <cellStyle name="どちらでもない 8" xfId="286"/>
    <cellStyle name="どちらでもない 9" xfId="287"/>
    <cellStyle name="パーセント 2" xfId="11"/>
    <cellStyle name="パーセント 3" xfId="288"/>
    <cellStyle name="メモ 10" xfId="289"/>
    <cellStyle name="メモ 11" xfId="290"/>
    <cellStyle name="メモ 2" xfId="291"/>
    <cellStyle name="メモ 3" xfId="292"/>
    <cellStyle name="メモ 4" xfId="293"/>
    <cellStyle name="メモ 5" xfId="294"/>
    <cellStyle name="メモ 6" xfId="295"/>
    <cellStyle name="メモ 7" xfId="296"/>
    <cellStyle name="メモ 8" xfId="297"/>
    <cellStyle name="メモ 9" xfId="298"/>
    <cellStyle name="リンク セル 10" xfId="299"/>
    <cellStyle name="リンク セル 11" xfId="300"/>
    <cellStyle name="リンク セル 2" xfId="301"/>
    <cellStyle name="リンク セル 3" xfId="302"/>
    <cellStyle name="リンク セル 4" xfId="303"/>
    <cellStyle name="リンク セル 5" xfId="304"/>
    <cellStyle name="リンク セル 6" xfId="305"/>
    <cellStyle name="リンク セル 7" xfId="306"/>
    <cellStyle name="リンク セル 8" xfId="307"/>
    <cellStyle name="リンク セル 9" xfId="308"/>
    <cellStyle name="見出し 1 10" xfId="366"/>
    <cellStyle name="見出し 1 11" xfId="367"/>
    <cellStyle name="見出し 1 2" xfId="368"/>
    <cellStyle name="見出し 1 3" xfId="369"/>
    <cellStyle name="見出し 1 4" xfId="370"/>
    <cellStyle name="見出し 1 5" xfId="371"/>
    <cellStyle name="見出し 1 6" xfId="372"/>
    <cellStyle name="見出し 1 7" xfId="373"/>
    <cellStyle name="見出し 1 8" xfId="374"/>
    <cellStyle name="見出し 1 9" xfId="375"/>
    <cellStyle name="見出し 2 10" xfId="376"/>
    <cellStyle name="見出し 2 11" xfId="377"/>
    <cellStyle name="見出し 2 2" xfId="378"/>
    <cellStyle name="見出し 2 3" xfId="379"/>
    <cellStyle name="見出し 2 4" xfId="380"/>
    <cellStyle name="見出し 2 5" xfId="381"/>
    <cellStyle name="見出し 2 6" xfId="382"/>
    <cellStyle name="見出し 2 7" xfId="383"/>
    <cellStyle name="見出し 2 8" xfId="384"/>
    <cellStyle name="見出し 2 9" xfId="385"/>
    <cellStyle name="見出し 3 10" xfId="386"/>
    <cellStyle name="見出し 3 11" xfId="387"/>
    <cellStyle name="見出し 3 2" xfId="388"/>
    <cellStyle name="見出し 3 3" xfId="389"/>
    <cellStyle name="見出し 3 4" xfId="390"/>
    <cellStyle name="見出し 3 5" xfId="391"/>
    <cellStyle name="見出し 3 6" xfId="392"/>
    <cellStyle name="見出し 3 7" xfId="393"/>
    <cellStyle name="見出し 3 8" xfId="394"/>
    <cellStyle name="見出し 3 9" xfId="395"/>
    <cellStyle name="見出し 4 10" xfId="396"/>
    <cellStyle name="見出し 4 11" xfId="397"/>
    <cellStyle name="見出し 4 2" xfId="398"/>
    <cellStyle name="見出し 4 3" xfId="399"/>
    <cellStyle name="見出し 4 4" xfId="400"/>
    <cellStyle name="見出し 4 5" xfId="401"/>
    <cellStyle name="見出し 4 6" xfId="402"/>
    <cellStyle name="見出し 4 7" xfId="403"/>
    <cellStyle name="見出し 4 8" xfId="404"/>
    <cellStyle name="見出し 4 9" xfId="405"/>
    <cellStyle name="警告文 10" xfId="329"/>
    <cellStyle name="警告文 11" xfId="330"/>
    <cellStyle name="警告文 2" xfId="331"/>
    <cellStyle name="警告文 3" xfId="332"/>
    <cellStyle name="警告文 4" xfId="333"/>
    <cellStyle name="警告文 5" xfId="334"/>
    <cellStyle name="警告文 6" xfId="335"/>
    <cellStyle name="警告文 7" xfId="336"/>
    <cellStyle name="警告文 8" xfId="337"/>
    <cellStyle name="警告文 9" xfId="338"/>
    <cellStyle name="計算 10" xfId="319"/>
    <cellStyle name="計算 11" xfId="320"/>
    <cellStyle name="計算 2" xfId="321"/>
    <cellStyle name="計算 3" xfId="322"/>
    <cellStyle name="計算 4" xfId="323"/>
    <cellStyle name="計算 5" xfId="324"/>
    <cellStyle name="計算 6" xfId="325"/>
    <cellStyle name="計算 7" xfId="326"/>
    <cellStyle name="計算 8" xfId="327"/>
    <cellStyle name="計算 9" xfId="328"/>
    <cellStyle name="良い 10" xfId="633"/>
    <cellStyle name="良い 11" xfId="634"/>
    <cellStyle name="良い 2" xfId="635"/>
    <cellStyle name="良い 3" xfId="636"/>
    <cellStyle name="良い 4" xfId="637"/>
    <cellStyle name="良い 5" xfId="638"/>
    <cellStyle name="良い 6" xfId="639"/>
    <cellStyle name="良い 7" xfId="640"/>
    <cellStyle name="良い 8" xfId="641"/>
    <cellStyle name="良い 9" xfId="642"/>
    <cellStyle name="백분율" xfId="4" builtinId="5"/>
    <cellStyle name="백분율 2" xfId="664"/>
    <cellStyle name="백분율 3" xfId="665"/>
    <cellStyle name="常规 2" xfId="666"/>
    <cellStyle name="説明文 10" xfId="426"/>
    <cellStyle name="説明文 11" xfId="427"/>
    <cellStyle name="説明文 2" xfId="428"/>
    <cellStyle name="説明文 3" xfId="429"/>
    <cellStyle name="説明文 4" xfId="430"/>
    <cellStyle name="説明文 5" xfId="431"/>
    <cellStyle name="説明文 6" xfId="432"/>
    <cellStyle name="説明文 7" xfId="433"/>
    <cellStyle name="説明文 8" xfId="434"/>
    <cellStyle name="説明文 9" xfId="435"/>
    <cellStyle name="쉼표 [0]" xfId="5" builtinId="6"/>
    <cellStyle name="쉼표 [0] 10" xfId="667"/>
    <cellStyle name="쉼표 [0] 10 2" xfId="706"/>
    <cellStyle name="쉼표 [0] 10 3" xfId="684"/>
    <cellStyle name="쉼표 [0] 2" xfId="6"/>
    <cellStyle name="쉼표 [0] 2 2" xfId="668"/>
    <cellStyle name="쉼표 [0] 2 2 2" xfId="707"/>
    <cellStyle name="쉼표 [0] 2 2 3" xfId="685"/>
    <cellStyle name="쉼표 [0] 2 3" xfId="695"/>
    <cellStyle name="쉼표 [0] 2 4" xfId="682"/>
    <cellStyle name="쉼표 [0] 3" xfId="669"/>
    <cellStyle name="쉼표 [0] 3 2" xfId="708"/>
    <cellStyle name="쉼표 [0] 3 3" xfId="686"/>
    <cellStyle name="쉼표 [0] 4" xfId="670"/>
    <cellStyle name="쉼표 [0] 4 2" xfId="677"/>
    <cellStyle name="쉼표 [0] 4 2 2" xfId="713"/>
    <cellStyle name="쉼표 [0] 4 2 3" xfId="691"/>
    <cellStyle name="쉼표 [0] 4 3" xfId="709"/>
    <cellStyle name="쉼표 [0] 4 4" xfId="687"/>
    <cellStyle name="쉼표 [0] 5" xfId="671"/>
    <cellStyle name="쉼표 [0] 5 2" xfId="710"/>
    <cellStyle name="쉼표 [0] 5 3" xfId="688"/>
    <cellStyle name="쉼표 [0] 6" xfId="694"/>
    <cellStyle name="쉼표 [0] 7" xfId="681"/>
    <cellStyle name="悪い 10" xfId="309"/>
    <cellStyle name="悪い 11" xfId="310"/>
    <cellStyle name="悪い 2" xfId="311"/>
    <cellStyle name="悪い 3" xfId="312"/>
    <cellStyle name="悪い 4" xfId="313"/>
    <cellStyle name="悪い 5" xfId="314"/>
    <cellStyle name="悪い 6" xfId="315"/>
    <cellStyle name="悪い 7" xfId="316"/>
    <cellStyle name="悪い 8" xfId="317"/>
    <cellStyle name="悪い 9" xfId="318"/>
    <cellStyle name="一般_SCCouE201312" xfId="7"/>
    <cellStyle name="入力 10" xfId="436"/>
    <cellStyle name="入力 11" xfId="437"/>
    <cellStyle name="入力 2" xfId="438"/>
    <cellStyle name="入力 3" xfId="439"/>
    <cellStyle name="入力 4" xfId="440"/>
    <cellStyle name="入力 5" xfId="441"/>
    <cellStyle name="入力 6" xfId="442"/>
    <cellStyle name="入力 7" xfId="443"/>
    <cellStyle name="入力 8" xfId="444"/>
    <cellStyle name="入力 9" xfId="445"/>
    <cellStyle name="集計 10" xfId="406"/>
    <cellStyle name="集計 11" xfId="407"/>
    <cellStyle name="集計 2" xfId="408"/>
    <cellStyle name="集計 3" xfId="409"/>
    <cellStyle name="集計 4" xfId="410"/>
    <cellStyle name="集計 5" xfId="411"/>
    <cellStyle name="集計 6" xfId="412"/>
    <cellStyle name="集計 7" xfId="413"/>
    <cellStyle name="集計 8" xfId="414"/>
    <cellStyle name="集計 9" xfId="415"/>
    <cellStyle name="出力 10" xfId="416"/>
    <cellStyle name="出力 11" xfId="417"/>
    <cellStyle name="出力 2" xfId="418"/>
    <cellStyle name="出力 3" xfId="419"/>
    <cellStyle name="出力 4" xfId="420"/>
    <cellStyle name="出力 5" xfId="421"/>
    <cellStyle name="出力 6" xfId="422"/>
    <cellStyle name="出力 7" xfId="423"/>
    <cellStyle name="出力 8" xfId="424"/>
    <cellStyle name="出力 9" xfId="425"/>
    <cellStyle name="통화 [0] 2" xfId="672"/>
    <cellStyle name="통화 [0] 2 2" xfId="678"/>
    <cellStyle name="통화 [0] 2 2 2" xfId="714"/>
    <cellStyle name="통화 [0] 2 2 3" xfId="692"/>
    <cellStyle name="통화 [0] 2 3" xfId="711"/>
    <cellStyle name="통화 [0] 2 4" xfId="689"/>
    <cellStyle name="표준" xfId="0" builtinId="0"/>
    <cellStyle name="표준 10" xfId="650"/>
    <cellStyle name="標準 10" xfId="446"/>
    <cellStyle name="標準 10 2" xfId="447"/>
    <cellStyle name="표준 11" xfId="654"/>
    <cellStyle name="標準 11" xfId="448"/>
    <cellStyle name="표준 11 2" xfId="676"/>
    <cellStyle name="標準 11 2" xfId="449"/>
    <cellStyle name="표준 11 2 2" xfId="712"/>
    <cellStyle name="표준 11 2 3" xfId="716"/>
    <cellStyle name="표준 11 2 4" xfId="696"/>
    <cellStyle name="표준 11 2 5" xfId="701"/>
    <cellStyle name="표준 11 2 6" xfId="702"/>
    <cellStyle name="표준 11 2 7" xfId="700"/>
    <cellStyle name="표준 11 2 8" xfId="690"/>
    <cellStyle name="표준 11 3" xfId="705"/>
    <cellStyle name="標準 11 3" xfId="450"/>
    <cellStyle name="표준 11 4" xfId="697"/>
    <cellStyle name="표준 11 5" xfId="704"/>
    <cellStyle name="표준 11 6" xfId="698"/>
    <cellStyle name="표준 11 7" xfId="703"/>
    <cellStyle name="표준 11 8" xfId="699"/>
    <cellStyle name="표준 11 9" xfId="683"/>
    <cellStyle name="표준 12" xfId="679"/>
    <cellStyle name="標準 12" xfId="451"/>
    <cellStyle name="標準 12 2" xfId="452"/>
    <cellStyle name="標準 13" xfId="453"/>
    <cellStyle name="標準 14" xfId="454"/>
    <cellStyle name="標準 15" xfId="455"/>
    <cellStyle name="標準 16" xfId="456"/>
    <cellStyle name="標準 16 2" xfId="457"/>
    <cellStyle name="標準 16 2 2" xfId="458"/>
    <cellStyle name="標準 16 2 2 2" xfId="459"/>
    <cellStyle name="標準 16 2 2 2 2" xfId="460"/>
    <cellStyle name="標準 16 2 2 2 2 2" xfId="461"/>
    <cellStyle name="標準 16 2 2 2 3" xfId="462"/>
    <cellStyle name="標準 16 2 2 3" xfId="463"/>
    <cellStyle name="標準 16 2 2 3 2" xfId="464"/>
    <cellStyle name="標準 16 2 2 4" xfId="465"/>
    <cellStyle name="標準 16 2 3" xfId="466"/>
    <cellStyle name="標準 16 2 3 2" xfId="467"/>
    <cellStyle name="標準 16 2 3 2 2" xfId="468"/>
    <cellStyle name="標準 16 2 3 3" xfId="469"/>
    <cellStyle name="標準 16 2 4" xfId="470"/>
    <cellStyle name="標準 16 2 4 2" xfId="471"/>
    <cellStyle name="標準 16 2 5" xfId="472"/>
    <cellStyle name="標準 16 3" xfId="473"/>
    <cellStyle name="標準 16 3 2" xfId="474"/>
    <cellStyle name="標準 16 3 2 2" xfId="475"/>
    <cellStyle name="標準 16 3 2 2 2" xfId="476"/>
    <cellStyle name="標準 16 3 2 3" xfId="477"/>
    <cellStyle name="標準 16 3 3" xfId="478"/>
    <cellStyle name="標準 16 3 3 2" xfId="479"/>
    <cellStyle name="標準 16 3 4" xfId="480"/>
    <cellStyle name="標準 16 4" xfId="481"/>
    <cellStyle name="標準 16 4 2" xfId="482"/>
    <cellStyle name="標準 16 4 2 2" xfId="483"/>
    <cellStyle name="標準 16 4 3" xfId="484"/>
    <cellStyle name="標準 16 5" xfId="485"/>
    <cellStyle name="標準 16 5 2" xfId="486"/>
    <cellStyle name="標準 16 6" xfId="487"/>
    <cellStyle name="標準 17" xfId="488"/>
    <cellStyle name="標準 17 2" xfId="489"/>
    <cellStyle name="標準 17 2 2" xfId="490"/>
    <cellStyle name="標準 17 2 2 2" xfId="491"/>
    <cellStyle name="標準 17 2 2 2 2" xfId="492"/>
    <cellStyle name="標準 17 2 2 2 2 2" xfId="493"/>
    <cellStyle name="標準 17 2 2 2 3" xfId="494"/>
    <cellStyle name="標準 17 2 2 3" xfId="495"/>
    <cellStyle name="標準 17 2 2 3 2" xfId="496"/>
    <cellStyle name="標準 17 2 2 4" xfId="497"/>
    <cellStyle name="標準 17 2 3" xfId="498"/>
    <cellStyle name="標準 17 2 3 2" xfId="499"/>
    <cellStyle name="標準 17 2 3 2 2" xfId="500"/>
    <cellStyle name="標準 17 2 3 3" xfId="501"/>
    <cellStyle name="標準 17 2 4" xfId="502"/>
    <cellStyle name="標準 17 2 4 2" xfId="503"/>
    <cellStyle name="標準 17 2 5" xfId="504"/>
    <cellStyle name="標準 17 3" xfId="505"/>
    <cellStyle name="標準 17 3 2" xfId="506"/>
    <cellStyle name="標準 17 3 2 2" xfId="507"/>
    <cellStyle name="標準 17 3 2 2 2" xfId="508"/>
    <cellStyle name="標準 17 3 2 3" xfId="509"/>
    <cellStyle name="標準 17 3 3" xfId="510"/>
    <cellStyle name="標準 17 3 3 2" xfId="511"/>
    <cellStyle name="標準 17 3 4" xfId="512"/>
    <cellStyle name="標準 17 4" xfId="513"/>
    <cellStyle name="標準 17 4 2" xfId="514"/>
    <cellStyle name="標準 17 4 2 2" xfId="515"/>
    <cellStyle name="標準 17 4 3" xfId="516"/>
    <cellStyle name="標準 17 5" xfId="517"/>
    <cellStyle name="標準 17 5 2" xfId="518"/>
    <cellStyle name="標準 17 6" xfId="519"/>
    <cellStyle name="標準 18" xfId="520"/>
    <cellStyle name="標準 18 2" xfId="521"/>
    <cellStyle name="標準 18 2 2" xfId="522"/>
    <cellStyle name="標準 18 2 2 2" xfId="523"/>
    <cellStyle name="標準 18 2 2 2 2" xfId="524"/>
    <cellStyle name="標準 18 2 2 3" xfId="525"/>
    <cellStyle name="標準 18 2 3" xfId="526"/>
    <cellStyle name="標準 18 2 3 2" xfId="527"/>
    <cellStyle name="標準 18 2 4" xfId="528"/>
    <cellStyle name="標準 18 3" xfId="529"/>
    <cellStyle name="標準 18 3 2" xfId="530"/>
    <cellStyle name="標準 18 3 2 2" xfId="531"/>
    <cellStyle name="標準 18 3 3" xfId="532"/>
    <cellStyle name="標準 18 4" xfId="533"/>
    <cellStyle name="標準 18 4 2" xfId="534"/>
    <cellStyle name="標準 18 5" xfId="535"/>
    <cellStyle name="標準 19" xfId="536"/>
    <cellStyle name="표준 2" xfId="8"/>
    <cellStyle name="標準 2" xfId="12"/>
    <cellStyle name="標準 2 10" xfId="537"/>
    <cellStyle name="標準 2 11" xfId="538"/>
    <cellStyle name="標準 2 12" xfId="539"/>
    <cellStyle name="표준 2 2" xfId="673"/>
    <cellStyle name="標準 2 2" xfId="13"/>
    <cellStyle name="표준 2 2 2" xfId="674"/>
    <cellStyle name="標準 2 2 2" xfId="540"/>
    <cellStyle name="標準 2 2 3" xfId="541"/>
    <cellStyle name="標準 2 2 4" xfId="542"/>
    <cellStyle name="표준 2 3" xfId="675"/>
    <cellStyle name="標準 2 3" xfId="543"/>
    <cellStyle name="標準 2 3 2" xfId="544"/>
    <cellStyle name="標準 2 4" xfId="545"/>
    <cellStyle name="標準 2 5" xfId="546"/>
    <cellStyle name="標準 2 6" xfId="547"/>
    <cellStyle name="標準 2 7" xfId="548"/>
    <cellStyle name="標準 2 8" xfId="549"/>
    <cellStyle name="標準 2 9" xfId="550"/>
    <cellStyle name="標準 20" xfId="551"/>
    <cellStyle name="標準 21" xfId="552"/>
    <cellStyle name="標準 21 2" xfId="553"/>
    <cellStyle name="標準 21 2 2" xfId="554"/>
    <cellStyle name="標準 21 2 2 2" xfId="555"/>
    <cellStyle name="標準 21 2 3" xfId="556"/>
    <cellStyle name="標準 21 3" xfId="557"/>
    <cellStyle name="標準 21 3 2" xfId="558"/>
    <cellStyle name="標準 21 4" xfId="559"/>
    <cellStyle name="標準 22" xfId="560"/>
    <cellStyle name="標準 22 2" xfId="561"/>
    <cellStyle name="標準 22 2 2" xfId="562"/>
    <cellStyle name="標準 22 2 2 2" xfId="563"/>
    <cellStyle name="標準 22 2 3" xfId="564"/>
    <cellStyle name="標準 22 3" xfId="565"/>
    <cellStyle name="標準 22 3 2" xfId="566"/>
    <cellStyle name="標準 22 4" xfId="567"/>
    <cellStyle name="標準 23" xfId="568"/>
    <cellStyle name="標準 23 2" xfId="569"/>
    <cellStyle name="標準 23 2 2" xfId="570"/>
    <cellStyle name="標準 23 3" xfId="571"/>
    <cellStyle name="標準 24" xfId="572"/>
    <cellStyle name="標準 25" xfId="573"/>
    <cellStyle name="標準 25 2" xfId="574"/>
    <cellStyle name="標準 25 2 2" xfId="575"/>
    <cellStyle name="標準 25 3" xfId="576"/>
    <cellStyle name="標準 26" xfId="577"/>
    <cellStyle name="標準 26 2" xfId="578"/>
    <cellStyle name="標準 26 2 2" xfId="579"/>
    <cellStyle name="標準 26 3" xfId="580"/>
    <cellStyle name="標準 27" xfId="581"/>
    <cellStyle name="標準 27 2" xfId="582"/>
    <cellStyle name="標準 27 2 2" xfId="583"/>
    <cellStyle name="標準 27 3" xfId="584"/>
    <cellStyle name="標準 28" xfId="585"/>
    <cellStyle name="標準 28 2" xfId="586"/>
    <cellStyle name="標準 28 2 2" xfId="587"/>
    <cellStyle name="標準 28 3" xfId="588"/>
    <cellStyle name="標準 29" xfId="589"/>
    <cellStyle name="標準 29 2" xfId="590"/>
    <cellStyle name="표준 3" xfId="10"/>
    <cellStyle name="標準 3" xfId="14"/>
    <cellStyle name="標準 3 2" xfId="591"/>
    <cellStyle name="標準 3 3" xfId="592"/>
    <cellStyle name="標準 3 4" xfId="593"/>
    <cellStyle name="標準 3 5" xfId="594"/>
    <cellStyle name="標準 30" xfId="595"/>
    <cellStyle name="標準 31" xfId="596"/>
    <cellStyle name="標準 31 2" xfId="597"/>
    <cellStyle name="標準 32" xfId="598"/>
    <cellStyle name="標準 32 2" xfId="599"/>
    <cellStyle name="標準 32 3" xfId="600"/>
    <cellStyle name="標準 33" xfId="601"/>
    <cellStyle name="標準 33 2" xfId="602"/>
    <cellStyle name="標準 34" xfId="603"/>
    <cellStyle name="標準 34 2" xfId="604"/>
    <cellStyle name="標準 35" xfId="605"/>
    <cellStyle name="標準 36" xfId="606"/>
    <cellStyle name="標準 37" xfId="607"/>
    <cellStyle name="標準 38" xfId="608"/>
    <cellStyle name="標準 39" xfId="609"/>
    <cellStyle name="표준 4" xfId="647"/>
    <cellStyle name="標準 4" xfId="16"/>
    <cellStyle name="標準 4 2" xfId="610"/>
    <cellStyle name="標準 4 3" xfId="611"/>
    <cellStyle name="標準 4 4" xfId="612"/>
    <cellStyle name="標準 4 5" xfId="613"/>
    <cellStyle name="標準 4 6" xfId="614"/>
    <cellStyle name="標準 4 7" xfId="615"/>
    <cellStyle name="標準 40" xfId="616"/>
    <cellStyle name="標準 41" xfId="617"/>
    <cellStyle name="표준 5" xfId="652"/>
    <cellStyle name="標準 5" xfId="618"/>
    <cellStyle name="標準 5 2" xfId="619"/>
    <cellStyle name="標準 5 3" xfId="620"/>
    <cellStyle name="標準 5 4" xfId="621"/>
    <cellStyle name="標準 5 5" xfId="622"/>
    <cellStyle name="표준 6" xfId="649"/>
    <cellStyle name="標準 6" xfId="623"/>
    <cellStyle name="표준 60" xfId="9"/>
    <cellStyle name="표준 7" xfId="651"/>
    <cellStyle name="標準 7" xfId="624"/>
    <cellStyle name="標準 7 2" xfId="625"/>
    <cellStyle name="標準 7 2 2" xfId="626"/>
    <cellStyle name="標準 7 3" xfId="627"/>
    <cellStyle name="표준 8" xfId="653"/>
    <cellStyle name="標準 8" xfId="628"/>
    <cellStyle name="標準 8 2" xfId="629"/>
    <cellStyle name="표준 84" xfId="680"/>
    <cellStyle name="표준 84 2" xfId="715"/>
    <cellStyle name="표준 84 3" xfId="693"/>
    <cellStyle name="표준 9" xfId="648"/>
    <cellStyle name="標準 9" xfId="630"/>
    <cellStyle name="標準 9 2" xfId="631"/>
    <cellStyle name="標準 9 3" xfId="632"/>
    <cellStyle name="하이퍼링크" xfId="655" builtinId="8"/>
    <cellStyle name="桁区切り 10" xfId="339"/>
    <cellStyle name="桁区切り 11" xfId="340"/>
    <cellStyle name="桁区切り 12" xfId="341"/>
    <cellStyle name="桁区切り 13" xfId="342"/>
    <cellStyle name="桁区切り 14" xfId="643"/>
    <cellStyle name="桁区切り 15" xfId="644"/>
    <cellStyle name="桁区切り 16" xfId="645"/>
    <cellStyle name="桁区切り 17" xfId="646"/>
    <cellStyle name="桁区切り 2" xfId="15"/>
    <cellStyle name="桁区切り 2 2" xfId="343"/>
    <cellStyle name="桁区切り 2 3" xfId="344"/>
    <cellStyle name="桁区切り 2 4" xfId="345"/>
    <cellStyle name="桁区切り 2 5" xfId="346"/>
    <cellStyle name="桁区切り 3" xfId="17"/>
    <cellStyle name="桁区切り 3 2" xfId="347"/>
    <cellStyle name="桁区切り 3 2 2" xfId="348"/>
    <cellStyle name="桁区切り 3 3" xfId="349"/>
    <cellStyle name="桁区切り 3 4" xfId="350"/>
    <cellStyle name="桁区切り 4" xfId="351"/>
    <cellStyle name="桁区切り 4 2" xfId="352"/>
    <cellStyle name="桁区切り 4 3" xfId="353"/>
    <cellStyle name="桁区切り 4 4" xfId="354"/>
    <cellStyle name="桁区切り 5" xfId="355"/>
    <cellStyle name="桁区切り 5 2" xfId="356"/>
    <cellStyle name="桁区切り 5 3" xfId="357"/>
    <cellStyle name="桁区切り 5 4" xfId="358"/>
    <cellStyle name="桁区切り 6" xfId="359"/>
    <cellStyle name="桁区切り 6 2" xfId="360"/>
    <cellStyle name="桁区切り 6 3" xfId="361"/>
    <cellStyle name="桁区切り 7" xfId="362"/>
    <cellStyle name="桁区切り 7 2" xfId="363"/>
    <cellStyle name="桁区切り 8" xfId="364"/>
    <cellStyle name="桁区切り 9" xfId="36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40</xdr:row>
      <xdr:rowOff>28575</xdr:rowOff>
    </xdr:to>
    <xdr:pic>
      <xdr:nvPicPr>
        <xdr:cNvPr id="26778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0" y="74676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39</xdr:row>
      <xdr:rowOff>0</xdr:rowOff>
    </xdr:from>
    <xdr:ext cx="0" cy="195357"/>
    <xdr:pic>
      <xdr:nvPicPr>
        <xdr:cNvPr id="3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1852" y="6809053"/>
          <a:ext cx="0" cy="195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28575</xdr:rowOff>
    </xdr:to>
    <xdr:pic>
      <xdr:nvPicPr>
        <xdr:cNvPr id="24407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0225" y="12954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9525</xdr:rowOff>
    </xdr:to>
    <xdr:pic>
      <xdr:nvPicPr>
        <xdr:cNvPr id="26448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85925" y="7467600"/>
          <a:ext cx="95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28575</xdr:rowOff>
    </xdr:to>
    <xdr:pic>
      <xdr:nvPicPr>
        <xdr:cNvPr id="25431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85925" y="12954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wner/My%20Documents/Downloads/Llegada-Turistas-Extranjeros-act-abr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Nacionalidad"/>
      <sheetName val="Frontera"/>
      <sheetName val="CONSULTA_DESAGREGADA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tourism.gov.in/market-research-and-statistics" TargetMode="External"/><Relationship Id="rId18" Type="http://schemas.openxmlformats.org/officeDocument/2006/relationships/hyperlink" Target="https://bhas.gov.ba/Calendar/Category?id=19&amp;page=1&amp;statGroup=19&amp;tabId=0" TargetMode="External"/><Relationship Id="rId26" Type="http://schemas.openxmlformats.org/officeDocument/2006/relationships/hyperlink" Target="http://www.jtbonline.org/report-and-statistics/monthly-statistics" TargetMode="External"/><Relationship Id="rId39" Type="http://schemas.openxmlformats.org/officeDocument/2006/relationships/hyperlink" Target="https://beta.nso.mn/en/statistic/statcate/573068/table-view/DT_NSO_1800_003V2" TargetMode="External"/><Relationship Id="rId21" Type="http://schemas.openxmlformats.org/officeDocument/2006/relationships/hyperlink" Target="https://www.southafrica.net/gl/en/corporate/category/strategic-research-and-reports" TargetMode="External"/><Relationship Id="rId34" Type="http://schemas.openxmlformats.org/officeDocument/2006/relationships/hyperlink" Target="https://zimbabwetourism.net/statistics_dashboard/" TargetMode="External"/><Relationship Id="rId42" Type="http://schemas.openxmlformats.org/officeDocument/2006/relationships/hyperlink" Target="http://www.datatur.sectur.gob.mx/SitePages/Visitantes%20por%20Nacionalidad.aspx" TargetMode="External"/><Relationship Id="rId47" Type="http://schemas.openxmlformats.org/officeDocument/2006/relationships/hyperlink" Target="http://www.tourism.gov.bn/SitePages/Statistic.aspx" TargetMode="External"/><Relationship Id="rId50" Type="http://schemas.openxmlformats.org/officeDocument/2006/relationships/hyperlink" Target="http://visitfinland.stat.fi/PXWeb/pxweb/fi/VisitFinland" TargetMode="External"/><Relationship Id="rId7" Type="http://schemas.openxmlformats.org/officeDocument/2006/relationships/hyperlink" Target="https://tablebuilder.singstat.gov.sg/table/TS/M550001" TargetMode="External"/><Relationship Id="rId2" Type="http://schemas.openxmlformats.org/officeDocument/2006/relationships/hyperlink" Target="https://vietnamtourism.gov.vn/statistic/international" TargetMode="External"/><Relationship Id="rId16" Type="http://schemas.openxmlformats.org/officeDocument/2006/relationships/hyperlink" Target="https://www.visitbritain.org/latest-quarterly-data-uk-overall" TargetMode="External"/><Relationship Id="rId29" Type="http://schemas.openxmlformats.org/officeDocument/2006/relationships/hyperlink" Target="https://www.statsfiji.gov.fj/index.php/latest-releases/tourism-and-migration" TargetMode="External"/><Relationship Id="rId11" Type="http://schemas.openxmlformats.org/officeDocument/2006/relationships/hyperlink" Target="https://www.ktb.gov.tr/EN-249300/monthly-bulletins.html" TargetMode="External"/><Relationship Id="rId24" Type="http://schemas.openxmlformats.org/officeDocument/2006/relationships/hyperlink" Target="https://www.nbs.gov.sc/statistics/tourism" TargetMode="External"/><Relationship Id="rId32" Type="http://schemas.openxmlformats.org/officeDocument/2006/relationships/hyperlink" Target="https://www.nlarenas.com/en/2019/01/statistics-ecuador-foreign-tourists-in-2018/" TargetMode="External"/><Relationship Id="rId37" Type="http://schemas.openxmlformats.org/officeDocument/2006/relationships/hyperlink" Target="https://www.destatis.de/DE/Themen/Branchen-Unternehmen/Gastgewerbe-Tourismus/Publikationen/_publikationen-innen-tourismus-monat.html?nn=206104" TargetMode="External"/><Relationship Id="rId40" Type="http://schemas.openxmlformats.org/officeDocument/2006/relationships/hyperlink" Target="https://www.cbs.gov.il/en/subjects/Pages/Tourism-and-Hotels.aspx" TargetMode="External"/><Relationship Id="rId45" Type="http://schemas.openxmlformats.org/officeDocument/2006/relationships/hyperlink" Target="https://www.fedstat.ru/indicator/38479" TargetMode="External"/><Relationship Id="rId5" Type="http://schemas.openxmlformats.org/officeDocument/2006/relationships/hyperlink" Target="https://stat.taiwan.net.tw/inboundSearch" TargetMode="External"/><Relationship Id="rId15" Type="http://schemas.openxmlformats.org/officeDocument/2006/relationships/hyperlink" Target="https://www.statistik.gv.at/en/statistics/tourism-and-transport/tourism/accommodation/arrivals-overnight-stays" TargetMode="External"/><Relationship Id="rId23" Type="http://schemas.openxmlformats.org/officeDocument/2006/relationships/hyperlink" Target="http://www.thekingdomofeswatini.com/sta-resources/research" TargetMode="External"/><Relationship Id="rId28" Type="http://schemas.openxmlformats.org/officeDocument/2006/relationships/hyperlink" Target="http://www.dadosefatos.turismo.gov.br/2016-02-04-11-53-05.html" TargetMode="External"/><Relationship Id="rId36" Type="http://schemas.openxmlformats.org/officeDocument/2006/relationships/hyperlink" Target="https://data.stats.gov.cn/english/easyquery.htm?cn=C01" TargetMode="External"/><Relationship Id="rId49" Type="http://schemas.openxmlformats.org/officeDocument/2006/relationships/hyperlink" Target="https://mva.mymarianas.com/press-release-reports/" TargetMode="External"/><Relationship Id="rId10" Type="http://schemas.openxmlformats.org/officeDocument/2006/relationships/hyperlink" Target="https://data.tourism.gov.my/" TargetMode="External"/><Relationship Id="rId19" Type="http://schemas.openxmlformats.org/officeDocument/2006/relationships/hyperlink" Target="https://www.stat.gov.mk/PrikaziSoopstenie.aspx?rbrtxt=69" TargetMode="External"/><Relationship Id="rId31" Type="http://schemas.openxmlformats.org/officeDocument/2006/relationships/hyperlink" Target="https://www.ict.go.cr/en/statistics/statistical-reports.html" TargetMode="External"/><Relationship Id="rId44" Type="http://schemas.openxmlformats.org/officeDocument/2006/relationships/hyperlink" Target="https://ine.es/dynt3/inebase/en/index.htm?padre=3616&amp;capsel=3616" TargetMode="External"/><Relationship Id="rId52" Type="http://schemas.openxmlformats.org/officeDocument/2006/relationships/printerSettings" Target="../printerSettings/printerSettings2.bin"/><Relationship Id="rId4" Type="http://schemas.openxmlformats.org/officeDocument/2006/relationships/hyperlink" Target="https://partnernet.hktb.com/korea/kr/research_statistics/latest_statistics/index.html" TargetMode="External"/><Relationship Id="rId9" Type="http://schemas.openxmlformats.org/officeDocument/2006/relationships/hyperlink" Target="https://www.bps.go.id/en/statistics-table/2/MTQ3MCMy/tourist-visits-abroad-by-month--visit-.html" TargetMode="External"/><Relationship Id="rId14" Type="http://schemas.openxmlformats.org/officeDocument/2006/relationships/hyperlink" Target="https://www.tourism.gov.bt/resources/annual-reports" TargetMode="External"/><Relationship Id="rId22" Type="http://schemas.openxmlformats.org/officeDocument/2006/relationships/hyperlink" Target="https://statsmauritius.govmu.org/Pages/Statistics/Monthly/Monthly-Tourists.aspx" TargetMode="External"/><Relationship Id="rId27" Type="http://schemas.openxmlformats.org/officeDocument/2006/relationships/hyperlink" Target="https://www.bancentral.gov.do/a/d/2537-sector-turismo" TargetMode="External"/><Relationship Id="rId30" Type="http://schemas.openxmlformats.org/officeDocument/2006/relationships/hyperlink" Target="https://www.stats.govt.nz/information-releases/?filters=Tourism" TargetMode="External"/><Relationship Id="rId35" Type="http://schemas.openxmlformats.org/officeDocument/2006/relationships/hyperlink" Target="https://www.tourism.go.ug/statistics1" TargetMode="External"/><Relationship Id="rId43" Type="http://schemas.openxmlformats.org/officeDocument/2006/relationships/hyperlink" Target="https://www150.statcan.gc.ca/n1/pub/71-607-x/71-607-x2023020-eng.htm" TargetMode="External"/><Relationship Id="rId48" Type="http://schemas.openxmlformats.org/officeDocument/2006/relationships/hyperlink" Target="https://eccil.org/wp-content/uploads/2021/06/Statistical-Report-on-Tourism-2020.pdf" TargetMode="External"/><Relationship Id="rId8" Type="http://schemas.openxmlformats.org/officeDocument/2006/relationships/hyperlink" Target="https://www.nagacorp.com/eng/ir/tourism.php" TargetMode="External"/><Relationship Id="rId51" Type="http://schemas.openxmlformats.org/officeDocument/2006/relationships/hyperlink" Target="https://www.abs.gov.au/statistics/industry/tourism-and-transport/overseas-arrivals-and-departures-australia/latest-release" TargetMode="External"/><Relationship Id="rId3" Type="http://schemas.openxmlformats.org/officeDocument/2006/relationships/hyperlink" Target="https://www.mots.go.th/news/category/411" TargetMode="External"/><Relationship Id="rId12" Type="http://schemas.openxmlformats.org/officeDocument/2006/relationships/hyperlink" Target="https://tourism.gov.mm/statistics" TargetMode="External"/><Relationship Id="rId17" Type="http://schemas.openxmlformats.org/officeDocument/2006/relationships/hyperlink" Target="https://pxweb.stat.si/SiStat/en/Podrocja/Index/155/tourism" TargetMode="External"/><Relationship Id="rId25" Type="http://schemas.openxmlformats.org/officeDocument/2006/relationships/hyperlink" Target="https://www.trade.gov/i-94-arrivals-program" TargetMode="External"/><Relationship Id="rId33" Type="http://schemas.openxmlformats.org/officeDocument/2006/relationships/hyperlink" Target="https://www.tourism.gov.np/" TargetMode="External"/><Relationship Id="rId38" Type="http://schemas.openxmlformats.org/officeDocument/2006/relationships/hyperlink" Target="https://www.guamvisitorsbureau.com/research/statistics/visitor-arrival-statistics" TargetMode="External"/><Relationship Id="rId46" Type="http://schemas.openxmlformats.org/officeDocument/2006/relationships/hyperlink" Target="https://sltda.gov.lk/en/monthly-tourist-arrivals-reports" TargetMode="External"/><Relationship Id="rId20" Type="http://schemas.openxmlformats.org/officeDocument/2006/relationships/hyperlink" Target="http://www.rzs.rs.ba/front/category/18/154/?page=1" TargetMode="External"/><Relationship Id="rId41" Type="http://schemas.openxmlformats.org/officeDocument/2006/relationships/hyperlink" Target="https://www.palaugov.pw/executive-branch/ministries/finance/budgetandplanning/immigration-tourism-statistics/" TargetMode="External"/><Relationship Id="rId1" Type="http://schemas.openxmlformats.org/officeDocument/2006/relationships/hyperlink" Target="https://www.jnto.go.jp/jpn/statistics/data_info_listing/index.html" TargetMode="External"/><Relationship Id="rId6" Type="http://schemas.openxmlformats.org/officeDocument/2006/relationships/hyperlink" Target="https://www.dsec.gov.mo/en-US/Statistic?id=40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J21"/>
  <sheetViews>
    <sheetView tabSelected="1" topLeftCell="B1" workbookViewId="0">
      <selection activeCell="J5" sqref="J5"/>
    </sheetView>
  </sheetViews>
  <sheetFormatPr defaultColWidth="8.88671875" defaultRowHeight="16.350000000000001"/>
  <cols>
    <col min="1" max="16384" width="8.88671875" style="32"/>
  </cols>
  <sheetData>
    <row r="3" spans="2:10" ht="15.05" customHeight="1">
      <c r="B3" s="577" t="s">
        <v>460</v>
      </c>
      <c r="C3" s="577"/>
      <c r="D3" s="577"/>
      <c r="E3" s="577"/>
      <c r="F3" s="577"/>
      <c r="G3" s="577"/>
      <c r="H3" s="577"/>
      <c r="I3" s="577"/>
      <c r="J3" s="577"/>
    </row>
    <row r="4" spans="2:10" ht="15.8" customHeight="1" thickBot="1">
      <c r="B4" s="578"/>
      <c r="C4" s="578"/>
      <c r="D4" s="578"/>
      <c r="E4" s="578"/>
      <c r="F4" s="578"/>
      <c r="G4" s="578"/>
      <c r="H4" s="578"/>
      <c r="I4" s="578"/>
      <c r="J4" s="578"/>
    </row>
    <row r="5" spans="2:10" ht="15.8" customHeight="1" thickTop="1">
      <c r="B5" s="39"/>
      <c r="C5" s="39"/>
      <c r="D5" s="39"/>
      <c r="E5" s="39"/>
      <c r="F5" s="39"/>
      <c r="G5" s="39"/>
      <c r="H5" s="52"/>
      <c r="I5" s="53"/>
      <c r="J5" s="54" t="s">
        <v>461</v>
      </c>
    </row>
    <row r="6" spans="2:10" ht="9.1" customHeight="1">
      <c r="B6" s="33"/>
      <c r="C6" s="33"/>
      <c r="D6" s="33"/>
      <c r="E6" s="33"/>
      <c r="F6" s="33"/>
      <c r="G6" s="33"/>
      <c r="H6" s="33"/>
      <c r="I6" s="33"/>
      <c r="J6" s="33"/>
    </row>
    <row r="7" spans="2:10">
      <c r="B7" s="33"/>
      <c r="C7" s="33"/>
      <c r="D7" s="33"/>
      <c r="E7" s="33"/>
      <c r="F7" s="33"/>
      <c r="G7" s="33"/>
      <c r="H7" s="33"/>
      <c r="I7" s="33"/>
      <c r="J7" s="33"/>
    </row>
    <row r="8" spans="2:10">
      <c r="B8" s="33"/>
      <c r="C8" s="576" t="s">
        <v>353</v>
      </c>
      <c r="D8" s="576"/>
      <c r="E8" s="576"/>
      <c r="F8" s="34"/>
      <c r="G8" s="33"/>
      <c r="H8" s="33"/>
      <c r="I8" s="33"/>
      <c r="J8" s="33"/>
    </row>
    <row r="9" spans="2:10">
      <c r="B9" s="33"/>
      <c r="C9" s="34"/>
      <c r="D9" s="34"/>
      <c r="E9" s="34"/>
      <c r="F9" s="34"/>
      <c r="G9" s="33"/>
      <c r="H9" s="33"/>
      <c r="I9" s="33"/>
      <c r="J9" s="33"/>
    </row>
    <row r="10" spans="2:10">
      <c r="B10" s="33"/>
      <c r="C10" s="576" t="s">
        <v>354</v>
      </c>
      <c r="D10" s="576"/>
      <c r="E10" s="576"/>
      <c r="F10" s="576"/>
      <c r="G10" s="33"/>
      <c r="H10" s="33"/>
      <c r="I10" s="33"/>
      <c r="J10" s="33"/>
    </row>
    <row r="11" spans="2:10">
      <c r="B11" s="33"/>
      <c r="C11" s="35"/>
      <c r="D11" s="35"/>
      <c r="E11" s="35"/>
      <c r="F11" s="35"/>
      <c r="G11" s="33"/>
      <c r="H11" s="33"/>
      <c r="I11" s="33"/>
      <c r="J11" s="33"/>
    </row>
    <row r="12" spans="2:10">
      <c r="B12" s="33"/>
      <c r="C12" s="576" t="s">
        <v>355</v>
      </c>
      <c r="D12" s="576"/>
      <c r="E12" s="576"/>
      <c r="F12" s="576"/>
      <c r="G12" s="33"/>
      <c r="H12" s="33"/>
      <c r="I12" s="33"/>
      <c r="J12" s="33"/>
    </row>
    <row r="13" spans="2:10">
      <c r="B13" s="33"/>
      <c r="C13" s="35"/>
      <c r="D13" s="35"/>
      <c r="E13" s="35"/>
      <c r="F13" s="35"/>
      <c r="G13" s="33"/>
      <c r="H13" s="33"/>
      <c r="I13" s="33"/>
      <c r="J13" s="33"/>
    </row>
    <row r="14" spans="2:10">
      <c r="B14" s="33"/>
      <c r="C14" s="576" t="s">
        <v>356</v>
      </c>
      <c r="D14" s="576"/>
      <c r="E14" s="576"/>
      <c r="F14" s="576"/>
      <c r="G14" s="33"/>
      <c r="H14" s="33"/>
      <c r="I14" s="33"/>
      <c r="J14" s="33"/>
    </row>
    <row r="15" spans="2:10">
      <c r="B15" s="33"/>
      <c r="C15" s="35"/>
      <c r="D15" s="35"/>
      <c r="E15" s="35"/>
      <c r="F15" s="35"/>
      <c r="G15" s="33"/>
      <c r="H15" s="33"/>
      <c r="I15" s="33"/>
      <c r="J15" s="33"/>
    </row>
    <row r="16" spans="2:10">
      <c r="B16" s="33"/>
      <c r="C16" s="576" t="s">
        <v>357</v>
      </c>
      <c r="D16" s="576"/>
      <c r="E16" s="576"/>
      <c r="F16" s="576"/>
      <c r="G16" s="33"/>
      <c r="H16" s="33"/>
      <c r="I16" s="33"/>
      <c r="J16" s="33"/>
    </row>
    <row r="17" spans="2:10">
      <c r="B17" s="33"/>
      <c r="C17" s="35"/>
      <c r="D17" s="35"/>
      <c r="E17" s="35"/>
      <c r="F17" s="35"/>
      <c r="G17" s="33"/>
      <c r="H17" s="33"/>
      <c r="I17" s="33"/>
      <c r="J17" s="33"/>
    </row>
    <row r="19" spans="2:10">
      <c r="B19" s="40" t="s">
        <v>377</v>
      </c>
    </row>
    <row r="20" spans="2:10">
      <c r="B20" s="41" t="s">
        <v>147</v>
      </c>
    </row>
    <row r="21" spans="2:10">
      <c r="B21" s="41" t="s">
        <v>148</v>
      </c>
    </row>
  </sheetData>
  <mergeCells count="6">
    <mergeCell ref="C16:F16"/>
    <mergeCell ref="B3:J4"/>
    <mergeCell ref="C8:E8"/>
    <mergeCell ref="C10:F10"/>
    <mergeCell ref="C12:F12"/>
    <mergeCell ref="C14:F14"/>
  </mergeCells>
  <phoneticPr fontId="6" type="noConversion"/>
  <hyperlinks>
    <hyperlink ref="C8" location="입국기준!A1" display="1. 입국 기준 크루즈 방한객 통계"/>
    <hyperlink ref="C10" location="'기항지기준 (2)'!A1" display="2. 기항지 기준 크루즈 방한객 통계"/>
    <hyperlink ref="C8:E8" location="Asia!A1" display="1. 입국 기준 크루즈 방한객 통계"/>
    <hyperlink ref="C12" location="'기항지기준 (2)'!A1" display="2. 기항지 기준 크루즈 방한객 통계"/>
    <hyperlink ref="C14" location="'기항지기준 (2)'!A1" display="2. 기항지 기준 크루즈 방한객 통계"/>
    <hyperlink ref="C16" location="'기항지기준 (2)'!A1" display="2. 기항지 기준 크루즈 방한객 통계"/>
    <hyperlink ref="C10:F10" location="Europe!A1" display="2. 유럽 14개국 출국 통계"/>
    <hyperlink ref="C12:F12" location="Africa!A1" display="3. 아프리카 7개국 출국 통계"/>
    <hyperlink ref="C14:F14" location="America!A1" display="4. 아메리카 12개국 출국 통계"/>
    <hyperlink ref="C16:F16" location="Oceania!A1" display="5. 오세아니아 5개국 출국 통계"/>
  </hyperlinks>
  <pageMargins left="0.7" right="0.7" top="0.75" bottom="0.75" header="0.3" footer="0.3"/>
  <pageSetup paperSize="9" scale="89" orientation="portrait" r:id="rId1"/>
  <headerFooter>
    <oddHeader xml:space="preserve">&amp;L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12"/>
  <sheetViews>
    <sheetView workbookViewId="0">
      <pane ySplit="2" topLeftCell="A30" activePane="bottomLeft" state="frozen"/>
      <selection pane="bottomLeft" activeCell="D49" sqref="D49"/>
    </sheetView>
  </sheetViews>
  <sheetFormatPr defaultRowHeight="13.4"/>
  <cols>
    <col min="1" max="1" width="9.44140625" style="56" customWidth="1"/>
    <col min="2" max="2" width="12.88671875" style="56" customWidth="1"/>
    <col min="3" max="3" width="47.21875" style="60" customWidth="1"/>
    <col min="4" max="4" width="30.77734375" style="66" customWidth="1"/>
    <col min="5" max="5" width="82.44140625" style="37" customWidth="1"/>
    <col min="6" max="16384" width="8.88671875" style="56"/>
  </cols>
  <sheetData>
    <row r="1" spans="1:5">
      <c r="A1" s="37"/>
      <c r="B1" s="37"/>
      <c r="C1" s="44"/>
      <c r="D1" s="47"/>
    </row>
    <row r="2" spans="1:5" s="57" customFormat="1" ht="17.100000000000001" customHeight="1">
      <c r="A2" s="48" t="s">
        <v>146</v>
      </c>
      <c r="B2" s="48" t="s">
        <v>115</v>
      </c>
      <c r="C2" s="49" t="s">
        <v>116</v>
      </c>
      <c r="D2" s="49" t="s">
        <v>117</v>
      </c>
      <c r="E2" s="48" t="s">
        <v>299</v>
      </c>
    </row>
    <row r="3" spans="1:5" s="59" customFormat="1" ht="17.100000000000001" customHeight="1">
      <c r="A3" s="31" t="s">
        <v>118</v>
      </c>
      <c r="B3" s="31" t="s">
        <v>54</v>
      </c>
      <c r="C3" s="45" t="s">
        <v>320</v>
      </c>
      <c r="D3" s="58" t="s">
        <v>373</v>
      </c>
      <c r="E3" s="42" t="s">
        <v>374</v>
      </c>
    </row>
    <row r="4" spans="1:5" ht="17.100000000000001" customHeight="1">
      <c r="A4" s="1" t="s">
        <v>118</v>
      </c>
      <c r="B4" s="1" t="s">
        <v>53</v>
      </c>
      <c r="C4" s="46" t="s">
        <v>298</v>
      </c>
      <c r="D4" s="58" t="s">
        <v>119</v>
      </c>
      <c r="E4" s="38" t="s">
        <v>338</v>
      </c>
    </row>
    <row r="5" spans="1:5" ht="30.1" customHeight="1">
      <c r="A5" s="1" t="s">
        <v>118</v>
      </c>
      <c r="B5" s="1" t="s">
        <v>47</v>
      </c>
      <c r="C5" s="46" t="s">
        <v>149</v>
      </c>
      <c r="D5" s="58" t="s">
        <v>416</v>
      </c>
      <c r="E5" s="38" t="s">
        <v>340</v>
      </c>
    </row>
    <row r="6" spans="1:5" ht="17.100000000000001" customHeight="1">
      <c r="A6" s="1" t="s">
        <v>118</v>
      </c>
      <c r="B6" s="1" t="s">
        <v>120</v>
      </c>
      <c r="C6" s="46" t="s">
        <v>150</v>
      </c>
      <c r="D6" s="55" t="s">
        <v>433</v>
      </c>
      <c r="E6" s="38" t="s">
        <v>339</v>
      </c>
    </row>
    <row r="7" spans="1:5" ht="17.100000000000001" customHeight="1">
      <c r="A7" s="1" t="s">
        <v>118</v>
      </c>
      <c r="B7" s="1" t="s">
        <v>50</v>
      </c>
      <c r="C7" s="46" t="s">
        <v>452</v>
      </c>
      <c r="D7" s="58" t="s">
        <v>453</v>
      </c>
      <c r="E7" s="38" t="s">
        <v>454</v>
      </c>
    </row>
    <row r="8" spans="1:5" ht="17.100000000000001" customHeight="1">
      <c r="A8" s="1" t="s">
        <v>118</v>
      </c>
      <c r="B8" s="1" t="s">
        <v>46</v>
      </c>
      <c r="C8" s="46" t="s">
        <v>151</v>
      </c>
      <c r="D8" s="58" t="s">
        <v>382</v>
      </c>
      <c r="E8" s="38" t="s">
        <v>341</v>
      </c>
    </row>
    <row r="9" spans="1:5" ht="17.100000000000001" customHeight="1">
      <c r="A9" s="1" t="s">
        <v>118</v>
      </c>
      <c r="B9" s="1" t="s">
        <v>57</v>
      </c>
      <c r="C9" s="46" t="s">
        <v>152</v>
      </c>
      <c r="D9" s="55" t="s">
        <v>446</v>
      </c>
      <c r="E9" s="38" t="s">
        <v>342</v>
      </c>
    </row>
    <row r="10" spans="1:5" ht="17.100000000000001" customHeight="1">
      <c r="A10" s="1" t="s">
        <v>118</v>
      </c>
      <c r="B10" s="1" t="s">
        <v>121</v>
      </c>
      <c r="C10" s="46" t="s">
        <v>153</v>
      </c>
      <c r="D10" s="58" t="s">
        <v>331</v>
      </c>
      <c r="E10" s="38" t="s">
        <v>343</v>
      </c>
    </row>
    <row r="11" spans="1:5" ht="17.100000000000001" customHeight="1">
      <c r="A11" s="1" t="s">
        <v>118</v>
      </c>
      <c r="B11" s="1" t="s">
        <v>178</v>
      </c>
      <c r="C11" s="46" t="s">
        <v>398</v>
      </c>
      <c r="D11" s="58" t="s">
        <v>417</v>
      </c>
      <c r="E11" s="38" t="s">
        <v>408</v>
      </c>
    </row>
    <row r="12" spans="1:5" ht="17.100000000000001" customHeight="1">
      <c r="A12" s="1" t="s">
        <v>118</v>
      </c>
      <c r="B12" s="1" t="s">
        <v>48</v>
      </c>
      <c r="C12" s="45" t="s">
        <v>321</v>
      </c>
      <c r="D12" s="58" t="s">
        <v>390</v>
      </c>
      <c r="E12" s="38" t="s">
        <v>344</v>
      </c>
    </row>
    <row r="13" spans="1:5" ht="17.100000000000001" customHeight="1">
      <c r="A13" s="1" t="s">
        <v>118</v>
      </c>
      <c r="B13" s="1" t="s">
        <v>52</v>
      </c>
      <c r="C13" s="46" t="s">
        <v>156</v>
      </c>
      <c r="D13" s="55" t="s">
        <v>447</v>
      </c>
      <c r="E13" s="38"/>
    </row>
    <row r="14" spans="1:5" ht="17.100000000000001" customHeight="1">
      <c r="A14" s="1" t="s">
        <v>118</v>
      </c>
      <c r="B14" s="1" t="s">
        <v>51</v>
      </c>
      <c r="C14" s="46" t="s">
        <v>155</v>
      </c>
      <c r="D14" s="55" t="s">
        <v>435</v>
      </c>
      <c r="E14" s="38"/>
    </row>
    <row r="15" spans="1:5" ht="17.100000000000001" customHeight="1">
      <c r="A15" s="1" t="s">
        <v>118</v>
      </c>
      <c r="B15" s="1" t="s">
        <v>122</v>
      </c>
      <c r="C15" s="46" t="s">
        <v>154</v>
      </c>
      <c r="D15" s="58" t="s">
        <v>389</v>
      </c>
      <c r="E15" s="38"/>
    </row>
    <row r="16" spans="1:5" ht="17.100000000000001" hidden="1" customHeight="1">
      <c r="A16" s="1" t="s">
        <v>118</v>
      </c>
      <c r="B16" s="1" t="s">
        <v>71</v>
      </c>
      <c r="C16" s="46" t="s">
        <v>392</v>
      </c>
      <c r="D16" s="58" t="s">
        <v>393</v>
      </c>
      <c r="E16" s="38"/>
    </row>
    <row r="17" spans="1:5" ht="17.100000000000001" customHeight="1">
      <c r="A17" s="1" t="s">
        <v>118</v>
      </c>
      <c r="B17" s="1" t="s">
        <v>410</v>
      </c>
      <c r="C17" s="46" t="s">
        <v>424</v>
      </c>
      <c r="D17" s="58" t="s">
        <v>388</v>
      </c>
      <c r="E17" s="38"/>
    </row>
    <row r="18" spans="1:5" ht="17.100000000000001" customHeight="1">
      <c r="A18" s="1" t="s">
        <v>118</v>
      </c>
      <c r="B18" s="1" t="s">
        <v>70</v>
      </c>
      <c r="C18" s="46" t="s">
        <v>158</v>
      </c>
      <c r="D18" s="58" t="s">
        <v>123</v>
      </c>
      <c r="E18" s="38"/>
    </row>
    <row r="19" spans="1:5" ht="17.100000000000001" customHeight="1">
      <c r="A19" s="1" t="s">
        <v>118</v>
      </c>
      <c r="B19" s="547" t="s">
        <v>64</v>
      </c>
      <c r="C19" s="548" t="s">
        <v>159</v>
      </c>
      <c r="D19" s="549" t="s">
        <v>455</v>
      </c>
      <c r="E19" s="550" t="s">
        <v>456</v>
      </c>
    </row>
    <row r="20" spans="1:5" ht="17.100000000000001" customHeight="1">
      <c r="A20" s="1" t="s">
        <v>118</v>
      </c>
      <c r="B20" s="1" t="s">
        <v>67</v>
      </c>
      <c r="C20" s="45" t="s">
        <v>157</v>
      </c>
      <c r="D20" s="58" t="s">
        <v>310</v>
      </c>
      <c r="E20" s="38" t="s">
        <v>349</v>
      </c>
    </row>
    <row r="21" spans="1:5" ht="17.100000000000001" customHeight="1">
      <c r="A21" s="1" t="s">
        <v>118</v>
      </c>
      <c r="B21" s="1" t="s">
        <v>62</v>
      </c>
      <c r="C21" s="46" t="s">
        <v>431</v>
      </c>
      <c r="D21" s="55" t="s">
        <v>418</v>
      </c>
      <c r="E21" s="38" t="s">
        <v>432</v>
      </c>
    </row>
    <row r="22" spans="1:5" ht="17.100000000000001" hidden="1" customHeight="1">
      <c r="A22" s="1" t="s">
        <v>118</v>
      </c>
      <c r="B22" s="1" t="s">
        <v>124</v>
      </c>
      <c r="C22" s="46" t="s">
        <v>160</v>
      </c>
      <c r="D22" s="58" t="s">
        <v>311</v>
      </c>
      <c r="E22" s="38"/>
    </row>
    <row r="23" spans="1:5" ht="17.100000000000001" customHeight="1">
      <c r="A23" s="1" t="s">
        <v>118</v>
      </c>
      <c r="B23" s="1" t="s">
        <v>49</v>
      </c>
      <c r="C23" s="46" t="s">
        <v>375</v>
      </c>
      <c r="D23" s="58" t="s">
        <v>381</v>
      </c>
      <c r="E23" s="38"/>
    </row>
    <row r="24" spans="1:5" ht="17.100000000000001" customHeight="1">
      <c r="A24" s="1" t="s">
        <v>118</v>
      </c>
      <c r="B24" s="1" t="s">
        <v>185</v>
      </c>
      <c r="C24" s="46" t="s">
        <v>300</v>
      </c>
      <c r="D24" s="55" t="s">
        <v>439</v>
      </c>
      <c r="E24" s="38" t="s">
        <v>440</v>
      </c>
    </row>
    <row r="25" spans="1:5" ht="17.100000000000001" hidden="1" customHeight="1">
      <c r="A25" s="1" t="s">
        <v>118</v>
      </c>
      <c r="B25" s="1" t="s">
        <v>183</v>
      </c>
      <c r="C25" s="46" t="s">
        <v>420</v>
      </c>
      <c r="D25" s="58" t="s">
        <v>419</v>
      </c>
      <c r="E25" s="38"/>
    </row>
    <row r="26" spans="1:5" ht="17.100000000000001" hidden="1" customHeight="1">
      <c r="A26" s="1" t="s">
        <v>118</v>
      </c>
      <c r="B26" s="1" t="s">
        <v>385</v>
      </c>
      <c r="C26" s="46" t="s">
        <v>386</v>
      </c>
      <c r="D26" s="58" t="s">
        <v>387</v>
      </c>
      <c r="E26" s="38"/>
    </row>
    <row r="27" spans="1:5" ht="17.100000000000001" customHeight="1">
      <c r="A27" s="1" t="s">
        <v>125</v>
      </c>
      <c r="B27" s="1" t="s">
        <v>305</v>
      </c>
      <c r="C27" s="46" t="s">
        <v>368</v>
      </c>
      <c r="D27" s="58" t="s">
        <v>363</v>
      </c>
      <c r="E27" s="51" t="s">
        <v>364</v>
      </c>
    </row>
    <row r="28" spans="1:5" ht="17.100000000000001" customHeight="1">
      <c r="A28" s="1" t="s">
        <v>125</v>
      </c>
      <c r="B28" s="1" t="s">
        <v>254</v>
      </c>
      <c r="C28" s="45" t="s">
        <v>334</v>
      </c>
      <c r="D28" s="58" t="s">
        <v>369</v>
      </c>
      <c r="E28" s="38"/>
    </row>
    <row r="29" spans="1:5" ht="17.100000000000001" customHeight="1">
      <c r="A29" s="1" t="s">
        <v>125</v>
      </c>
      <c r="B29" s="1" t="s">
        <v>126</v>
      </c>
      <c r="C29" s="46" t="s">
        <v>127</v>
      </c>
      <c r="D29" s="58" t="s">
        <v>399</v>
      </c>
      <c r="E29" s="38" t="s">
        <v>400</v>
      </c>
    </row>
    <row r="30" spans="1:5" ht="17.100000000000001" customHeight="1">
      <c r="A30" s="1" t="s">
        <v>125</v>
      </c>
      <c r="B30" s="1" t="s">
        <v>73</v>
      </c>
      <c r="C30" s="46" t="s">
        <v>128</v>
      </c>
      <c r="D30" s="58" t="s">
        <v>129</v>
      </c>
      <c r="E30" s="38" t="s">
        <v>348</v>
      </c>
    </row>
    <row r="31" spans="1:5" ht="17.100000000000001" customHeight="1">
      <c r="A31" s="1" t="s">
        <v>125</v>
      </c>
      <c r="B31" s="31" t="s">
        <v>130</v>
      </c>
      <c r="C31" s="46" t="s">
        <v>161</v>
      </c>
      <c r="D31" s="58" t="s">
        <v>365</v>
      </c>
      <c r="E31" s="51" t="s">
        <v>366</v>
      </c>
    </row>
    <row r="32" spans="1:5" ht="17.100000000000001" hidden="1" customHeight="1">
      <c r="A32" s="1" t="s">
        <v>125</v>
      </c>
      <c r="B32" s="1" t="s">
        <v>370</v>
      </c>
      <c r="C32" s="46" t="s">
        <v>371</v>
      </c>
      <c r="D32" s="58" t="s">
        <v>372</v>
      </c>
      <c r="E32" s="38"/>
    </row>
    <row r="33" spans="1:5" ht="17.100000000000001" customHeight="1">
      <c r="A33" s="1" t="s">
        <v>125</v>
      </c>
      <c r="B33" s="1" t="s">
        <v>131</v>
      </c>
      <c r="C33" s="46" t="s">
        <v>404</v>
      </c>
      <c r="D33" s="58" t="s">
        <v>403</v>
      </c>
      <c r="E33" s="38" t="s">
        <v>345</v>
      </c>
    </row>
    <row r="34" spans="1:5" ht="17.100000000000001" customHeight="1">
      <c r="A34" s="1" t="s">
        <v>125</v>
      </c>
      <c r="B34" s="1" t="s">
        <v>75</v>
      </c>
      <c r="C34" s="46" t="s">
        <v>405</v>
      </c>
      <c r="D34" s="55" t="s">
        <v>428</v>
      </c>
      <c r="E34" s="38" t="s">
        <v>406</v>
      </c>
    </row>
    <row r="35" spans="1:5" ht="17.100000000000001" customHeight="1">
      <c r="A35" s="1" t="s">
        <v>125</v>
      </c>
      <c r="B35" s="1" t="s">
        <v>422</v>
      </c>
      <c r="C35" s="46" t="s">
        <v>132</v>
      </c>
      <c r="D35" s="58" t="s">
        <v>395</v>
      </c>
      <c r="E35" s="38" t="s">
        <v>346</v>
      </c>
    </row>
    <row r="36" spans="1:5" ht="17.100000000000001" customHeight="1">
      <c r="A36" s="1" t="s">
        <v>125</v>
      </c>
      <c r="B36" s="1" t="s">
        <v>74</v>
      </c>
      <c r="C36" s="46" t="s">
        <v>133</v>
      </c>
      <c r="D36" s="58" t="s">
        <v>134</v>
      </c>
      <c r="E36" s="38" t="s">
        <v>350</v>
      </c>
    </row>
    <row r="37" spans="1:5" ht="17.100000000000001" customHeight="1">
      <c r="A37" s="1" t="s">
        <v>135</v>
      </c>
      <c r="B37" s="1" t="s">
        <v>136</v>
      </c>
      <c r="C37" s="46" t="s">
        <v>137</v>
      </c>
      <c r="D37" s="58" t="s">
        <v>138</v>
      </c>
      <c r="E37" s="38"/>
    </row>
    <row r="38" spans="1:5" ht="17.100000000000001" customHeight="1">
      <c r="A38" s="1" t="s">
        <v>135</v>
      </c>
      <c r="B38" s="1" t="s">
        <v>85</v>
      </c>
      <c r="C38" s="46" t="s">
        <v>139</v>
      </c>
      <c r="D38" s="58" t="s">
        <v>367</v>
      </c>
      <c r="E38" s="38" t="s">
        <v>376</v>
      </c>
    </row>
    <row r="39" spans="1:5" ht="17.100000000000001" customHeight="1">
      <c r="A39" s="1" t="s">
        <v>135</v>
      </c>
      <c r="B39" s="1" t="s">
        <v>457</v>
      </c>
      <c r="C39" s="46" t="s">
        <v>140</v>
      </c>
      <c r="D39" s="58" t="s">
        <v>312</v>
      </c>
      <c r="E39" s="38"/>
    </row>
    <row r="40" spans="1:5" ht="17.100000000000001" customHeight="1">
      <c r="A40" s="1" t="s">
        <v>135</v>
      </c>
      <c r="B40" s="1" t="s">
        <v>86</v>
      </c>
      <c r="C40" s="46" t="s">
        <v>170</v>
      </c>
      <c r="D40" s="58" t="s">
        <v>313</v>
      </c>
      <c r="E40" s="38" t="s">
        <v>347</v>
      </c>
    </row>
    <row r="41" spans="1:5" ht="17.100000000000001" customHeight="1">
      <c r="A41" s="1" t="s">
        <v>135</v>
      </c>
      <c r="B41" s="1" t="s">
        <v>87</v>
      </c>
      <c r="C41" s="46" t="s">
        <v>301</v>
      </c>
      <c r="D41" s="55" t="s">
        <v>441</v>
      </c>
      <c r="E41" s="38"/>
    </row>
    <row r="42" spans="1:5" ht="17.100000000000001" hidden="1" customHeight="1">
      <c r="A42" s="1" t="s">
        <v>135</v>
      </c>
      <c r="B42" s="1" t="s">
        <v>88</v>
      </c>
      <c r="C42" s="46" t="s">
        <v>302</v>
      </c>
      <c r="D42" s="58" t="s">
        <v>314</v>
      </c>
      <c r="E42" s="38"/>
    </row>
    <row r="43" spans="1:5" ht="17.100000000000001" customHeight="1">
      <c r="A43" s="1" t="s">
        <v>141</v>
      </c>
      <c r="B43" s="1" t="s">
        <v>142</v>
      </c>
      <c r="C43" s="46" t="s">
        <v>162</v>
      </c>
      <c r="D43" s="58" t="s">
        <v>379</v>
      </c>
      <c r="E43" s="38"/>
    </row>
    <row r="44" spans="1:5" ht="17.100000000000001" customHeight="1">
      <c r="A44" s="1" t="s">
        <v>141</v>
      </c>
      <c r="B44" s="547" t="s">
        <v>77</v>
      </c>
      <c r="C44" s="548" t="s">
        <v>163</v>
      </c>
      <c r="D44" s="549" t="s">
        <v>448</v>
      </c>
      <c r="E44" s="550"/>
    </row>
    <row r="45" spans="1:5" ht="17.100000000000001" hidden="1" customHeight="1">
      <c r="A45" s="1" t="s">
        <v>141</v>
      </c>
      <c r="B45" s="1" t="s">
        <v>144</v>
      </c>
      <c r="C45" s="46" t="s">
        <v>166</v>
      </c>
      <c r="D45" s="58" t="s">
        <v>315</v>
      </c>
      <c r="E45" s="38"/>
    </row>
    <row r="46" spans="1:5" ht="17.100000000000001" customHeight="1">
      <c r="A46" s="1" t="s">
        <v>141</v>
      </c>
      <c r="B46" s="1" t="s">
        <v>171</v>
      </c>
      <c r="C46" s="46" t="s">
        <v>165</v>
      </c>
      <c r="D46" s="58" t="s">
        <v>380</v>
      </c>
      <c r="E46" s="38" t="s">
        <v>351</v>
      </c>
    </row>
    <row r="47" spans="1:5" ht="17.100000000000001" customHeight="1">
      <c r="A47" s="1" t="s">
        <v>141</v>
      </c>
      <c r="B47" s="1" t="s">
        <v>78</v>
      </c>
      <c r="C47" s="46" t="s">
        <v>164</v>
      </c>
      <c r="D47" s="58" t="s">
        <v>143</v>
      </c>
      <c r="E47" s="38"/>
    </row>
    <row r="48" spans="1:5" ht="17.100000000000001" customHeight="1">
      <c r="A48" s="1" t="s">
        <v>141</v>
      </c>
      <c r="B48" s="1" t="s">
        <v>276</v>
      </c>
      <c r="C48" s="46" t="s">
        <v>303</v>
      </c>
      <c r="D48" s="58" t="s">
        <v>316</v>
      </c>
      <c r="E48" s="38"/>
    </row>
    <row r="49" spans="1:5" ht="17.100000000000001" customHeight="1">
      <c r="A49" s="1" t="s">
        <v>141</v>
      </c>
      <c r="B49" s="1" t="s">
        <v>100</v>
      </c>
      <c r="C49" s="46" t="s">
        <v>412</v>
      </c>
      <c r="D49" s="58" t="s">
        <v>335</v>
      </c>
      <c r="E49" s="38"/>
    </row>
    <row r="50" spans="1:5" ht="17.100000000000001" hidden="1" customHeight="1">
      <c r="A50" s="1" t="s">
        <v>141</v>
      </c>
      <c r="B50" s="1" t="s">
        <v>101</v>
      </c>
      <c r="C50" s="46" t="s">
        <v>304</v>
      </c>
      <c r="D50" s="58" t="s">
        <v>317</v>
      </c>
      <c r="E50" s="38"/>
    </row>
    <row r="51" spans="1:5" ht="16.350000000000001">
      <c r="A51" s="1" t="s">
        <v>145</v>
      </c>
      <c r="B51" s="1" t="s">
        <v>81</v>
      </c>
      <c r="C51" s="46" t="s">
        <v>169</v>
      </c>
      <c r="D51" s="55" t="s">
        <v>444</v>
      </c>
      <c r="E51" s="38"/>
    </row>
    <row r="52" spans="1:5" ht="17.100000000000001" customHeight="1">
      <c r="A52" s="31" t="s">
        <v>145</v>
      </c>
      <c r="B52" s="31" t="s">
        <v>329</v>
      </c>
      <c r="C52" s="45" t="s">
        <v>332</v>
      </c>
      <c r="D52" s="58" t="s">
        <v>330</v>
      </c>
      <c r="E52" s="38"/>
    </row>
    <row r="53" spans="1:5" ht="17.100000000000001" customHeight="1">
      <c r="A53" s="1" t="s">
        <v>145</v>
      </c>
      <c r="B53" s="1" t="s">
        <v>82</v>
      </c>
      <c r="C53" s="46" t="s">
        <v>167</v>
      </c>
      <c r="D53" s="58" t="s">
        <v>318</v>
      </c>
      <c r="E53" s="38" t="s">
        <v>352</v>
      </c>
    </row>
    <row r="54" spans="1:5">
      <c r="A54" s="1" t="s">
        <v>145</v>
      </c>
      <c r="B54" s="1" t="s">
        <v>83</v>
      </c>
      <c r="C54" s="46" t="s">
        <v>333</v>
      </c>
      <c r="D54" s="58" t="s">
        <v>391</v>
      </c>
      <c r="E54" s="38"/>
    </row>
    <row r="55" spans="1:5">
      <c r="A55" s="1" t="s">
        <v>145</v>
      </c>
      <c r="B55" s="1" t="s">
        <v>84</v>
      </c>
      <c r="C55" s="46" t="s">
        <v>168</v>
      </c>
      <c r="D55" s="58" t="s">
        <v>319</v>
      </c>
      <c r="E55" s="38"/>
    </row>
    <row r="56" spans="1:5" ht="16.350000000000001">
      <c r="A56" s="31" t="s">
        <v>145</v>
      </c>
      <c r="B56" s="1" t="s">
        <v>402</v>
      </c>
      <c r="C56" s="46" t="s">
        <v>401</v>
      </c>
      <c r="D56" s="55" t="s">
        <v>442</v>
      </c>
    </row>
    <row r="209" spans="3:6">
      <c r="D209" s="61"/>
    </row>
    <row r="210" spans="3:6">
      <c r="D210" s="61"/>
    </row>
    <row r="211" spans="3:6">
      <c r="D211" s="61"/>
    </row>
    <row r="212" spans="3:6">
      <c r="C212" s="62">
        <v>80973</v>
      </c>
      <c r="D212" s="63"/>
      <c r="E212" s="64">
        <v>2800</v>
      </c>
      <c r="F212" s="65"/>
    </row>
  </sheetData>
  <phoneticPr fontId="6" type="noConversion"/>
  <hyperlinks>
    <hyperlink ref="D4" r:id="rId1"/>
    <hyperlink ref="D5" r:id="rId2"/>
    <hyperlink ref="D6" r:id="rId3"/>
    <hyperlink ref="D8" r:id="rId4"/>
    <hyperlink ref="D9" r:id="rId5"/>
    <hyperlink ref="D10" r:id="rId6"/>
    <hyperlink ref="D12" r:id="rId7"/>
    <hyperlink ref="D15" r:id="rId8"/>
    <hyperlink ref="D14" r:id="rId9"/>
    <hyperlink ref="D13" r:id="rId10"/>
    <hyperlink ref="D17" r:id="rId11"/>
    <hyperlink ref="D20" r:id="rId12"/>
    <hyperlink ref="D18" r:id="rId13"/>
    <hyperlink ref="D22" r:id="rId14"/>
    <hyperlink ref="D29" r:id="rId15"/>
    <hyperlink ref="D30" r:id="rId16"/>
    <hyperlink ref="D31" r:id="rId17"/>
    <hyperlink ref="D33" r:id="rId18"/>
    <hyperlink ref="D35" r:id="rId19"/>
    <hyperlink ref="D36" r:id="rId20"/>
    <hyperlink ref="D37" r:id="rId21"/>
    <hyperlink ref="D38" r:id="rId22"/>
    <hyperlink ref="D39" r:id="rId23"/>
    <hyperlink ref="D40" r:id="rId24"/>
    <hyperlink ref="D43" r:id="rId25"/>
    <hyperlink ref="D47" r:id="rId26"/>
    <hyperlink ref="D46" r:id="rId27"/>
    <hyperlink ref="D45" r:id="rId28"/>
    <hyperlink ref="D55" r:id="rId29"/>
    <hyperlink ref="D53" r:id="rId30"/>
    <hyperlink ref="D48" r:id="rId31"/>
    <hyperlink ref="D50" r:id="rId32"/>
    <hyperlink ref="D24" r:id="rId33"/>
    <hyperlink ref="D41" r:id="rId34"/>
    <hyperlink ref="D42" r:id="rId35"/>
    <hyperlink ref="D3" r:id="rId36"/>
    <hyperlink ref="D28" r:id="rId37"/>
    <hyperlink ref="D52" r:id="rId38"/>
    <hyperlink ref="D19" r:id="rId39"/>
    <hyperlink ref="D21" r:id="rId40"/>
    <hyperlink ref="D54" r:id="rId41"/>
    <hyperlink ref="D49" r:id="rId42"/>
    <hyperlink ref="D44" r:id="rId43"/>
    <hyperlink ref="D27" r:id="rId44"/>
    <hyperlink ref="D32" r:id="rId45"/>
    <hyperlink ref="D23" r:id="rId46"/>
    <hyperlink ref="D26" r:id="rId47"/>
    <hyperlink ref="D16" r:id="rId48"/>
    <hyperlink ref="D56" r:id="rId49"/>
    <hyperlink ref="D34" r:id="rId50"/>
    <hyperlink ref="D51" r:id="rId51" location="arrivals-and-departures_x000a_"/>
  </hyperlinks>
  <pageMargins left="0.7" right="0.7" top="0.75" bottom="0.75" header="0.3" footer="0.3"/>
  <pageSetup paperSize="9" orientation="portrait" r:id="rId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</sheetPr>
  <dimension ref="A1:BR322"/>
  <sheetViews>
    <sheetView zoomScale="130" zoomScaleNormal="130" workbookViewId="0">
      <pane xSplit="4" ySplit="3" topLeftCell="E252" activePane="bottomRight" state="frozen"/>
      <selection pane="topRight" activeCell="E1" sqref="E1"/>
      <selection pane="bottomLeft" activeCell="A4" sqref="A4"/>
      <selection pane="bottomRight" activeCell="C270" sqref="C270"/>
    </sheetView>
  </sheetViews>
  <sheetFormatPr defaultColWidth="8.88671875" defaultRowHeight="13.4"/>
  <cols>
    <col min="1" max="1" width="6.109375" style="317" customWidth="1"/>
    <col min="2" max="2" width="4.77734375" style="317" customWidth="1"/>
    <col min="3" max="28" width="10.77734375" style="317" customWidth="1"/>
    <col min="29" max="30" width="10.77734375" style="317" hidden="1" customWidth="1"/>
    <col min="31" max="42" width="10.77734375" style="317" customWidth="1"/>
    <col min="43" max="43" width="10.77734375" style="343" customWidth="1"/>
    <col min="44" max="44" width="10.77734375" style="317" customWidth="1"/>
    <col min="45" max="50" width="10.77734375" style="317" hidden="1" customWidth="1"/>
    <col min="51" max="51" width="10.77734375" style="343" customWidth="1"/>
    <col min="52" max="52" width="10.77734375" style="317" customWidth="1"/>
    <col min="53" max="54" width="10.77734375" style="317" hidden="1" customWidth="1"/>
    <col min="55" max="16384" width="8.88671875" style="317"/>
  </cols>
  <sheetData>
    <row r="1" spans="1:54" s="93" customFormat="1" ht="31.95" thickBot="1">
      <c r="A1" s="85" t="s">
        <v>358</v>
      </c>
      <c r="B1" s="85"/>
      <c r="C1" s="86"/>
      <c r="D1" s="86"/>
      <c r="E1" s="86"/>
      <c r="F1" s="86"/>
      <c r="G1" s="86"/>
      <c r="H1" s="86"/>
      <c r="I1" s="87"/>
      <c r="J1" s="87"/>
      <c r="K1" s="88"/>
      <c r="L1" s="88"/>
      <c r="M1" s="87"/>
      <c r="N1" s="87"/>
      <c r="O1" s="88"/>
      <c r="P1" s="88"/>
      <c r="Q1" s="89"/>
      <c r="R1" s="89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90"/>
      <c r="AH1" s="88"/>
      <c r="AI1" s="87"/>
      <c r="AJ1" s="87"/>
      <c r="AK1" s="87" t="s">
        <v>68</v>
      </c>
      <c r="AL1" s="87"/>
      <c r="AM1" s="87"/>
      <c r="AN1" s="87"/>
      <c r="AO1" s="87"/>
      <c r="AP1" s="87"/>
      <c r="AQ1" s="91"/>
      <c r="AR1" s="88"/>
      <c r="AS1" s="87"/>
      <c r="AT1" s="87"/>
      <c r="AU1" s="88"/>
      <c r="AV1" s="88"/>
      <c r="AW1" s="88"/>
      <c r="AX1" s="88"/>
      <c r="AY1" s="92"/>
      <c r="AZ1" s="87"/>
      <c r="BA1" s="87"/>
      <c r="BB1" s="87"/>
    </row>
    <row r="2" spans="1:54" s="101" customFormat="1" ht="17.3" customHeight="1">
      <c r="A2" s="94"/>
      <c r="B2" s="95"/>
      <c r="C2" s="96" t="s">
        <v>23</v>
      </c>
      <c r="D2" s="97"/>
      <c r="E2" s="96" t="s">
        <v>53</v>
      </c>
      <c r="F2" s="97" t="s">
        <v>172</v>
      </c>
      <c r="G2" s="96" t="s">
        <v>54</v>
      </c>
      <c r="H2" s="97" t="s">
        <v>55</v>
      </c>
      <c r="I2" s="96" t="s">
        <v>47</v>
      </c>
      <c r="J2" s="97" t="s">
        <v>56</v>
      </c>
      <c r="K2" s="96" t="s">
        <v>120</v>
      </c>
      <c r="L2" s="97" t="s">
        <v>307</v>
      </c>
      <c r="M2" s="96" t="s">
        <v>50</v>
      </c>
      <c r="N2" s="97" t="s">
        <v>308</v>
      </c>
      <c r="O2" s="96" t="s">
        <v>46</v>
      </c>
      <c r="P2" s="97" t="s">
        <v>309</v>
      </c>
      <c r="Q2" s="96" t="s">
        <v>57</v>
      </c>
      <c r="R2" s="97" t="s">
        <v>58</v>
      </c>
      <c r="S2" s="96" t="s">
        <v>173</v>
      </c>
      <c r="T2" s="97" t="s">
        <v>174</v>
      </c>
      <c r="U2" s="98" t="s">
        <v>48</v>
      </c>
      <c r="V2" s="97" t="s">
        <v>59</v>
      </c>
      <c r="W2" s="96" t="s">
        <v>52</v>
      </c>
      <c r="X2" s="97" t="s">
        <v>175</v>
      </c>
      <c r="Y2" s="96" t="s">
        <v>51</v>
      </c>
      <c r="Z2" s="97" t="s">
        <v>60</v>
      </c>
      <c r="AA2" s="96" t="s">
        <v>122</v>
      </c>
      <c r="AB2" s="97" t="s">
        <v>176</v>
      </c>
      <c r="AC2" s="96" t="s">
        <v>71</v>
      </c>
      <c r="AD2" s="97" t="s">
        <v>72</v>
      </c>
      <c r="AE2" s="96" t="s">
        <v>410</v>
      </c>
      <c r="AF2" s="97" t="s">
        <v>411</v>
      </c>
      <c r="AG2" s="96" t="s">
        <v>70</v>
      </c>
      <c r="AH2" s="97" t="s">
        <v>177</v>
      </c>
      <c r="AI2" s="96" t="s">
        <v>64</v>
      </c>
      <c r="AJ2" s="97" t="s">
        <v>65</v>
      </c>
      <c r="AK2" s="96" t="s">
        <v>67</v>
      </c>
      <c r="AL2" s="97" t="s">
        <v>69</v>
      </c>
      <c r="AM2" s="96" t="s">
        <v>62</v>
      </c>
      <c r="AN2" s="97" t="s">
        <v>63</v>
      </c>
      <c r="AO2" s="96" t="s">
        <v>178</v>
      </c>
      <c r="AP2" s="97" t="s">
        <v>66</v>
      </c>
      <c r="AQ2" s="96" t="s">
        <v>49</v>
      </c>
      <c r="AR2" s="97" t="s">
        <v>61</v>
      </c>
      <c r="AS2" s="96" t="s">
        <v>179</v>
      </c>
      <c r="AT2" s="97" t="s">
        <v>180</v>
      </c>
      <c r="AU2" s="99" t="s">
        <v>181</v>
      </c>
      <c r="AV2" s="100" t="s">
        <v>182</v>
      </c>
      <c r="AW2" s="99" t="s">
        <v>183</v>
      </c>
      <c r="AX2" s="100" t="s">
        <v>184</v>
      </c>
      <c r="AY2" s="96" t="s">
        <v>185</v>
      </c>
      <c r="AZ2" s="97" t="s">
        <v>186</v>
      </c>
      <c r="BA2" s="96" t="s">
        <v>187</v>
      </c>
      <c r="BB2" s="97" t="s">
        <v>188</v>
      </c>
    </row>
    <row r="3" spans="1:54" s="93" customFormat="1" ht="14.1" thickBot="1">
      <c r="A3" s="102"/>
      <c r="B3" s="103"/>
      <c r="C3" s="102" t="s">
        <v>296</v>
      </c>
      <c r="D3" s="104" t="s">
        <v>1</v>
      </c>
      <c r="E3" s="105" t="s">
        <v>0</v>
      </c>
      <c r="F3" s="106" t="s">
        <v>1</v>
      </c>
      <c r="G3" s="107" t="s">
        <v>0</v>
      </c>
      <c r="H3" s="108" t="s">
        <v>1</v>
      </c>
      <c r="I3" s="107" t="s">
        <v>0</v>
      </c>
      <c r="J3" s="108" t="s">
        <v>1</v>
      </c>
      <c r="K3" s="105" t="s">
        <v>0</v>
      </c>
      <c r="L3" s="106" t="s">
        <v>1</v>
      </c>
      <c r="M3" s="109" t="s">
        <v>189</v>
      </c>
      <c r="N3" s="108" t="s">
        <v>190</v>
      </c>
      <c r="O3" s="107" t="s">
        <v>0</v>
      </c>
      <c r="P3" s="108" t="s">
        <v>1</v>
      </c>
      <c r="Q3" s="110" t="s">
        <v>0</v>
      </c>
      <c r="R3" s="106" t="s">
        <v>1</v>
      </c>
      <c r="S3" s="111" t="s">
        <v>0</v>
      </c>
      <c r="T3" s="108" t="s">
        <v>1</v>
      </c>
      <c r="U3" s="112" t="s">
        <v>0</v>
      </c>
      <c r="V3" s="106" t="s">
        <v>1</v>
      </c>
      <c r="W3" s="107" t="s">
        <v>0</v>
      </c>
      <c r="X3" s="108" t="s">
        <v>1</v>
      </c>
      <c r="Y3" s="105" t="s">
        <v>0</v>
      </c>
      <c r="Z3" s="106" t="s">
        <v>1</v>
      </c>
      <c r="AA3" s="109" t="s">
        <v>189</v>
      </c>
      <c r="AB3" s="113" t="s">
        <v>191</v>
      </c>
      <c r="AC3" s="105" t="s">
        <v>0</v>
      </c>
      <c r="AD3" s="106" t="s">
        <v>191</v>
      </c>
      <c r="AE3" s="105" t="s">
        <v>189</v>
      </c>
      <c r="AF3" s="106" t="s">
        <v>191</v>
      </c>
      <c r="AG3" s="105" t="s">
        <v>0</v>
      </c>
      <c r="AH3" s="106" t="s">
        <v>191</v>
      </c>
      <c r="AI3" s="105" t="s">
        <v>0</v>
      </c>
      <c r="AJ3" s="106" t="s">
        <v>191</v>
      </c>
      <c r="AK3" s="105" t="s">
        <v>0</v>
      </c>
      <c r="AL3" s="106" t="s">
        <v>191</v>
      </c>
      <c r="AM3" s="105" t="s">
        <v>0</v>
      </c>
      <c r="AN3" s="106" t="s">
        <v>191</v>
      </c>
      <c r="AO3" s="105" t="s">
        <v>0</v>
      </c>
      <c r="AP3" s="111" t="s">
        <v>191</v>
      </c>
      <c r="AQ3" s="105" t="s">
        <v>0</v>
      </c>
      <c r="AR3" s="106" t="s">
        <v>191</v>
      </c>
      <c r="AS3" s="112" t="s">
        <v>0</v>
      </c>
      <c r="AT3" s="106" t="s">
        <v>191</v>
      </c>
      <c r="AU3" s="105" t="s">
        <v>0</v>
      </c>
      <c r="AV3" s="106" t="s">
        <v>191</v>
      </c>
      <c r="AW3" s="105" t="s">
        <v>0</v>
      </c>
      <c r="AX3" s="106" t="s">
        <v>191</v>
      </c>
      <c r="AY3" s="105" t="s">
        <v>0</v>
      </c>
      <c r="AZ3" s="106" t="s">
        <v>191</v>
      </c>
      <c r="BA3" s="114" t="s">
        <v>0</v>
      </c>
      <c r="BB3" s="115" t="s">
        <v>191</v>
      </c>
    </row>
    <row r="4" spans="1:54" s="93" customFormat="1" ht="13.55" customHeight="1">
      <c r="A4" s="116" t="s">
        <v>192</v>
      </c>
      <c r="B4" s="117" t="s">
        <v>193</v>
      </c>
      <c r="C4" s="118">
        <v>793478</v>
      </c>
      <c r="D4" s="119"/>
      <c r="E4" s="120">
        <v>164785</v>
      </c>
      <c r="F4" s="121"/>
      <c r="G4" s="118">
        <v>186246</v>
      </c>
      <c r="H4" s="119"/>
      <c r="I4" s="118"/>
      <c r="J4" s="119"/>
      <c r="K4" s="120">
        <v>102299</v>
      </c>
      <c r="L4" s="121"/>
      <c r="M4" s="122">
        <v>37526</v>
      </c>
      <c r="N4" s="119"/>
      <c r="O4" s="123">
        <v>37006</v>
      </c>
      <c r="P4" s="119"/>
      <c r="Q4" s="120">
        <v>12193</v>
      </c>
      <c r="R4" s="121"/>
      <c r="S4" s="123">
        <v>5677</v>
      </c>
      <c r="T4" s="119"/>
      <c r="U4" s="123">
        <v>30255</v>
      </c>
      <c r="V4" s="121"/>
      <c r="W4" s="118">
        <v>5892</v>
      </c>
      <c r="X4" s="119"/>
      <c r="Y4" s="124"/>
      <c r="Z4" s="121"/>
      <c r="AA4" s="122"/>
      <c r="AB4" s="125"/>
      <c r="AC4" s="123"/>
      <c r="AD4" s="126"/>
      <c r="AE4" s="118"/>
      <c r="AF4" s="127"/>
      <c r="AG4" s="591">
        <v>47835</v>
      </c>
      <c r="AH4" s="594">
        <v>0.34428394784172656</v>
      </c>
      <c r="AI4" s="128">
        <v>26602</v>
      </c>
      <c r="AJ4" s="129">
        <v>0.5496912501456368</v>
      </c>
      <c r="AK4" s="124"/>
      <c r="AL4" s="126"/>
      <c r="AM4" s="130">
        <v>2562</v>
      </c>
      <c r="AN4" s="121"/>
      <c r="AO4" s="122"/>
      <c r="AP4" s="126"/>
      <c r="AQ4" s="124"/>
      <c r="AR4" s="121"/>
      <c r="AS4" s="123"/>
      <c r="AT4" s="126"/>
      <c r="AU4" s="124"/>
      <c r="AV4" s="121"/>
      <c r="AW4" s="124"/>
      <c r="AX4" s="121"/>
      <c r="AY4" s="124">
        <v>1972</v>
      </c>
      <c r="AZ4" s="121"/>
      <c r="BA4" s="131"/>
      <c r="BB4" s="132"/>
    </row>
    <row r="5" spans="1:54" s="93" customFormat="1" ht="13.55" customHeight="1">
      <c r="A5" s="133"/>
      <c r="B5" s="117" t="s">
        <v>194</v>
      </c>
      <c r="C5" s="118">
        <v>670447</v>
      </c>
      <c r="D5" s="119"/>
      <c r="E5" s="120">
        <v>142718</v>
      </c>
      <c r="F5" s="121"/>
      <c r="G5" s="118">
        <v>215373</v>
      </c>
      <c r="H5" s="119"/>
      <c r="I5" s="118"/>
      <c r="J5" s="119"/>
      <c r="K5" s="120">
        <v>59455</v>
      </c>
      <c r="L5" s="121"/>
      <c r="M5" s="122">
        <v>32196</v>
      </c>
      <c r="N5" s="119"/>
      <c r="O5" s="123">
        <v>37513</v>
      </c>
      <c r="P5" s="119"/>
      <c r="Q5" s="120">
        <v>13916</v>
      </c>
      <c r="R5" s="121"/>
      <c r="S5" s="123">
        <v>3770</v>
      </c>
      <c r="T5" s="119"/>
      <c r="U5" s="123">
        <v>29835</v>
      </c>
      <c r="V5" s="121"/>
      <c r="W5" s="118">
        <v>6901</v>
      </c>
      <c r="X5" s="119"/>
      <c r="Y5" s="124"/>
      <c r="Z5" s="121"/>
      <c r="AA5" s="122"/>
      <c r="AB5" s="119"/>
      <c r="AC5" s="123"/>
      <c r="AD5" s="126"/>
      <c r="AE5" s="118"/>
      <c r="AF5" s="127"/>
      <c r="AG5" s="592"/>
      <c r="AH5" s="595"/>
      <c r="AI5" s="136"/>
      <c r="AJ5" s="137"/>
      <c r="AK5" s="124"/>
      <c r="AL5" s="126"/>
      <c r="AM5" s="130">
        <v>2234</v>
      </c>
      <c r="AN5" s="121"/>
      <c r="AO5" s="122"/>
      <c r="AP5" s="126"/>
      <c r="AQ5" s="124"/>
      <c r="AR5" s="121"/>
      <c r="AS5" s="123"/>
      <c r="AT5" s="126"/>
      <c r="AU5" s="124"/>
      <c r="AV5" s="121"/>
      <c r="AW5" s="124"/>
      <c r="AX5" s="121"/>
      <c r="AY5" s="138">
        <v>1665</v>
      </c>
      <c r="AZ5" s="139"/>
      <c r="BA5" s="124"/>
      <c r="BB5" s="121"/>
    </row>
    <row r="6" spans="1:54" s="93" customFormat="1" ht="13.55" customHeight="1">
      <c r="A6" s="133"/>
      <c r="B6" s="117" t="s">
        <v>7</v>
      </c>
      <c r="C6" s="118">
        <v>587629</v>
      </c>
      <c r="D6" s="119"/>
      <c r="E6" s="120">
        <v>112516</v>
      </c>
      <c r="F6" s="121"/>
      <c r="G6" s="118">
        <v>190382</v>
      </c>
      <c r="H6" s="119"/>
      <c r="I6" s="118"/>
      <c r="J6" s="119"/>
      <c r="K6" s="120">
        <v>47499</v>
      </c>
      <c r="L6" s="121"/>
      <c r="M6" s="122">
        <v>25858</v>
      </c>
      <c r="N6" s="119"/>
      <c r="O6" s="123">
        <v>37622</v>
      </c>
      <c r="P6" s="119"/>
      <c r="Q6" s="120">
        <v>12077</v>
      </c>
      <c r="R6" s="121"/>
      <c r="S6" s="123">
        <v>3098</v>
      </c>
      <c r="T6" s="119"/>
      <c r="U6" s="123">
        <v>25853</v>
      </c>
      <c r="V6" s="121"/>
      <c r="W6" s="118">
        <v>3394</v>
      </c>
      <c r="X6" s="119"/>
      <c r="Y6" s="124"/>
      <c r="Z6" s="121"/>
      <c r="AA6" s="122"/>
      <c r="AB6" s="119"/>
      <c r="AC6" s="123"/>
      <c r="AD6" s="126"/>
      <c r="AE6" s="118"/>
      <c r="AF6" s="127"/>
      <c r="AG6" s="592"/>
      <c r="AH6" s="595"/>
      <c r="AI6" s="136"/>
      <c r="AJ6" s="137"/>
      <c r="AK6" s="124"/>
      <c r="AL6" s="126"/>
      <c r="AM6" s="130">
        <v>1710</v>
      </c>
      <c r="AN6" s="121"/>
      <c r="AO6" s="122"/>
      <c r="AP6" s="126"/>
      <c r="AQ6" s="124"/>
      <c r="AR6" s="121"/>
      <c r="AS6" s="123"/>
      <c r="AT6" s="126"/>
      <c r="AU6" s="124"/>
      <c r="AV6" s="121"/>
      <c r="AW6" s="124"/>
      <c r="AX6" s="121"/>
      <c r="AY6" s="138">
        <v>698</v>
      </c>
      <c r="AZ6" s="139"/>
      <c r="BA6" s="124"/>
      <c r="BB6" s="121"/>
    </row>
    <row r="7" spans="1:54" s="93" customFormat="1" ht="13.55" customHeight="1">
      <c r="A7" s="133"/>
      <c r="B7" s="117" t="s">
        <v>8</v>
      </c>
      <c r="C7" s="118">
        <v>642413</v>
      </c>
      <c r="D7" s="119"/>
      <c r="E7" s="120">
        <v>120427</v>
      </c>
      <c r="F7" s="121"/>
      <c r="G7" s="118">
        <v>223062</v>
      </c>
      <c r="H7" s="119"/>
      <c r="I7" s="118"/>
      <c r="J7" s="119"/>
      <c r="K7" s="120">
        <v>58876</v>
      </c>
      <c r="L7" s="121"/>
      <c r="M7" s="122">
        <v>26749</v>
      </c>
      <c r="N7" s="119"/>
      <c r="O7" s="123">
        <v>44722</v>
      </c>
      <c r="P7" s="119"/>
      <c r="Q7" s="120">
        <v>12802</v>
      </c>
      <c r="R7" s="121"/>
      <c r="S7" s="123">
        <v>4163</v>
      </c>
      <c r="T7" s="119"/>
      <c r="U7" s="123">
        <v>26713</v>
      </c>
      <c r="V7" s="121"/>
      <c r="W7" s="118">
        <v>3278</v>
      </c>
      <c r="X7" s="119"/>
      <c r="Y7" s="124"/>
      <c r="Z7" s="121"/>
      <c r="AA7" s="122"/>
      <c r="AB7" s="119"/>
      <c r="AC7" s="123"/>
      <c r="AD7" s="126"/>
      <c r="AE7" s="118"/>
      <c r="AF7" s="127"/>
      <c r="AG7" s="592"/>
      <c r="AH7" s="595"/>
      <c r="AI7" s="136"/>
      <c r="AJ7" s="137"/>
      <c r="AK7" s="124"/>
      <c r="AL7" s="126"/>
      <c r="AM7" s="130">
        <v>1464</v>
      </c>
      <c r="AN7" s="121"/>
      <c r="AO7" s="122"/>
      <c r="AP7" s="126"/>
      <c r="AQ7" s="124"/>
      <c r="AR7" s="121"/>
      <c r="AS7" s="123"/>
      <c r="AT7" s="126"/>
      <c r="AU7" s="124"/>
      <c r="AV7" s="121"/>
      <c r="AW7" s="124"/>
      <c r="AX7" s="121"/>
      <c r="AY7" s="138">
        <v>432</v>
      </c>
      <c r="AZ7" s="139"/>
      <c r="BA7" s="124"/>
      <c r="BB7" s="121"/>
    </row>
    <row r="8" spans="1:54" s="93" customFormat="1" ht="13.55" customHeight="1">
      <c r="A8" s="133"/>
      <c r="B8" s="117" t="s">
        <v>9</v>
      </c>
      <c r="C8" s="118">
        <v>680185</v>
      </c>
      <c r="D8" s="119"/>
      <c r="E8" s="120">
        <v>115659</v>
      </c>
      <c r="F8" s="121"/>
      <c r="G8" s="118">
        <v>202592</v>
      </c>
      <c r="H8" s="119"/>
      <c r="I8" s="118"/>
      <c r="J8" s="119"/>
      <c r="K8" s="120">
        <v>71516</v>
      </c>
      <c r="L8" s="121"/>
      <c r="M8" s="122">
        <v>29353</v>
      </c>
      <c r="N8" s="119"/>
      <c r="O8" s="123">
        <v>38076</v>
      </c>
      <c r="P8" s="119" t="s">
        <v>195</v>
      </c>
      <c r="Q8" s="120">
        <v>11188</v>
      </c>
      <c r="R8" s="121"/>
      <c r="S8" s="123">
        <v>3729</v>
      </c>
      <c r="T8" s="119"/>
      <c r="U8" s="123">
        <v>31482</v>
      </c>
      <c r="V8" s="121"/>
      <c r="W8" s="118">
        <v>6121</v>
      </c>
      <c r="X8" s="119"/>
      <c r="Y8" s="124"/>
      <c r="Z8" s="121"/>
      <c r="AA8" s="122"/>
      <c r="AB8" s="119"/>
      <c r="AC8" s="123"/>
      <c r="AD8" s="126"/>
      <c r="AE8" s="118"/>
      <c r="AF8" s="127"/>
      <c r="AG8" s="592"/>
      <c r="AH8" s="595"/>
      <c r="AI8" s="136"/>
      <c r="AJ8" s="137"/>
      <c r="AK8" s="124"/>
      <c r="AL8" s="126"/>
      <c r="AM8" s="130">
        <v>1175</v>
      </c>
      <c r="AN8" s="121"/>
      <c r="AO8" s="122"/>
      <c r="AP8" s="126"/>
      <c r="AQ8" s="124"/>
      <c r="AR8" s="121"/>
      <c r="AS8" s="123"/>
      <c r="AT8" s="126"/>
      <c r="AU8" s="124"/>
      <c r="AV8" s="121"/>
      <c r="AW8" s="124"/>
      <c r="AX8" s="121"/>
      <c r="AY8" s="138">
        <v>360</v>
      </c>
      <c r="AZ8" s="139"/>
      <c r="BA8" s="124"/>
      <c r="BB8" s="121"/>
    </row>
    <row r="9" spans="1:54" s="93" customFormat="1" ht="13.55" customHeight="1">
      <c r="A9" s="133"/>
      <c r="B9" s="117" t="s">
        <v>10</v>
      </c>
      <c r="C9" s="118">
        <v>712260</v>
      </c>
      <c r="D9" s="119"/>
      <c r="E9" s="120">
        <v>116269</v>
      </c>
      <c r="F9" s="121"/>
      <c r="G9" s="118">
        <v>227553</v>
      </c>
      <c r="H9" s="119"/>
      <c r="I9" s="118"/>
      <c r="J9" s="119"/>
      <c r="K9" s="120">
        <v>70418</v>
      </c>
      <c r="L9" s="121"/>
      <c r="M9" s="122">
        <v>27389</v>
      </c>
      <c r="N9" s="119"/>
      <c r="O9" s="123">
        <v>41469</v>
      </c>
      <c r="P9" s="119"/>
      <c r="Q9" s="120">
        <v>12724</v>
      </c>
      <c r="R9" s="121"/>
      <c r="S9" s="123">
        <v>4082</v>
      </c>
      <c r="T9" s="119"/>
      <c r="U9" s="123">
        <v>29912</v>
      </c>
      <c r="V9" s="121"/>
      <c r="W9" s="118">
        <v>7470</v>
      </c>
      <c r="X9" s="119"/>
      <c r="Y9" s="124"/>
      <c r="Z9" s="121"/>
      <c r="AA9" s="122"/>
      <c r="AB9" s="119"/>
      <c r="AC9" s="123"/>
      <c r="AD9" s="126"/>
      <c r="AE9" s="118"/>
      <c r="AF9" s="127"/>
      <c r="AG9" s="592"/>
      <c r="AH9" s="595"/>
      <c r="AI9" s="136"/>
      <c r="AJ9" s="137"/>
      <c r="AK9" s="124"/>
      <c r="AL9" s="126"/>
      <c r="AM9" s="130">
        <v>1297</v>
      </c>
      <c r="AN9" s="121"/>
      <c r="AO9" s="122"/>
      <c r="AP9" s="126"/>
      <c r="AQ9" s="124"/>
      <c r="AR9" s="121"/>
      <c r="AS9" s="123"/>
      <c r="AT9" s="126"/>
      <c r="AU9" s="124"/>
      <c r="AV9" s="121"/>
      <c r="AW9" s="124"/>
      <c r="AX9" s="121"/>
      <c r="AY9" s="138">
        <v>271</v>
      </c>
      <c r="AZ9" s="139"/>
      <c r="BA9" s="124"/>
      <c r="BB9" s="121"/>
    </row>
    <row r="10" spans="1:54" s="93" customFormat="1" ht="13.55" customHeight="1">
      <c r="A10" s="133"/>
      <c r="B10" s="117" t="s">
        <v>11</v>
      </c>
      <c r="C10" s="118">
        <v>897234</v>
      </c>
      <c r="D10" s="119"/>
      <c r="E10" s="120">
        <v>160770</v>
      </c>
      <c r="F10" s="121"/>
      <c r="G10" s="118">
        <v>284034</v>
      </c>
      <c r="H10" s="119"/>
      <c r="I10" s="118"/>
      <c r="J10" s="119"/>
      <c r="K10" s="120">
        <v>74736</v>
      </c>
      <c r="L10" s="121"/>
      <c r="M10" s="122">
        <v>31148</v>
      </c>
      <c r="N10" s="119"/>
      <c r="O10" s="123">
        <v>49663</v>
      </c>
      <c r="P10" s="119"/>
      <c r="Q10" s="120">
        <v>11197</v>
      </c>
      <c r="R10" s="121"/>
      <c r="S10" s="123">
        <v>5738</v>
      </c>
      <c r="T10" s="119"/>
      <c r="U10" s="123">
        <v>35568</v>
      </c>
      <c r="V10" s="121"/>
      <c r="W10" s="118">
        <v>6631</v>
      </c>
      <c r="X10" s="119"/>
      <c r="Y10" s="124"/>
      <c r="Z10" s="121"/>
      <c r="AA10" s="122"/>
      <c r="AB10" s="119"/>
      <c r="AC10" s="123"/>
      <c r="AD10" s="126"/>
      <c r="AE10" s="118"/>
      <c r="AF10" s="127"/>
      <c r="AG10" s="592"/>
      <c r="AH10" s="595"/>
      <c r="AI10" s="136"/>
      <c r="AJ10" s="137"/>
      <c r="AK10" s="124"/>
      <c r="AL10" s="126"/>
      <c r="AM10" s="130">
        <v>1269</v>
      </c>
      <c r="AN10" s="121"/>
      <c r="AO10" s="122"/>
      <c r="AP10" s="126"/>
      <c r="AQ10" s="124"/>
      <c r="AR10" s="121"/>
      <c r="AS10" s="123"/>
      <c r="AT10" s="126"/>
      <c r="AU10" s="124"/>
      <c r="AV10" s="121"/>
      <c r="AW10" s="124"/>
      <c r="AX10" s="121"/>
      <c r="AY10" s="138">
        <v>805</v>
      </c>
      <c r="AZ10" s="139"/>
      <c r="BA10" s="124"/>
      <c r="BB10" s="121"/>
    </row>
    <row r="11" spans="1:54" s="93" customFormat="1" ht="13.55" customHeight="1">
      <c r="A11" s="133"/>
      <c r="B11" s="117" t="s">
        <v>12</v>
      </c>
      <c r="C11" s="118">
        <v>930573</v>
      </c>
      <c r="D11" s="119"/>
      <c r="E11" s="120">
        <v>170182</v>
      </c>
      <c r="F11" s="121"/>
      <c r="G11" s="118">
        <v>334568</v>
      </c>
      <c r="H11" s="119"/>
      <c r="I11" s="118"/>
      <c r="J11" s="119"/>
      <c r="K11" s="120">
        <v>89965</v>
      </c>
      <c r="L11" s="121"/>
      <c r="M11" s="122">
        <v>35341</v>
      </c>
      <c r="N11" s="119"/>
      <c r="O11" s="123">
        <v>52703</v>
      </c>
      <c r="P11" s="119"/>
      <c r="Q11" s="120">
        <v>11628</v>
      </c>
      <c r="R11" s="121"/>
      <c r="S11" s="123">
        <v>7230</v>
      </c>
      <c r="T11" s="119"/>
      <c r="U11" s="123">
        <v>38602</v>
      </c>
      <c r="V11" s="121"/>
      <c r="W11" s="118">
        <v>9456</v>
      </c>
      <c r="X11" s="119"/>
      <c r="Y11" s="124"/>
      <c r="Z11" s="121"/>
      <c r="AA11" s="122"/>
      <c r="AB11" s="119"/>
      <c r="AC11" s="123"/>
      <c r="AD11" s="126"/>
      <c r="AE11" s="118"/>
      <c r="AF11" s="127"/>
      <c r="AG11" s="592"/>
      <c r="AH11" s="595"/>
      <c r="AI11" s="136"/>
      <c r="AJ11" s="137"/>
      <c r="AK11" s="124"/>
      <c r="AL11" s="126"/>
      <c r="AM11" s="130">
        <v>2952</v>
      </c>
      <c r="AN11" s="121"/>
      <c r="AO11" s="122"/>
      <c r="AP11" s="126"/>
      <c r="AQ11" s="124"/>
      <c r="AR11" s="121"/>
      <c r="AS11" s="123"/>
      <c r="AT11" s="126"/>
      <c r="AU11" s="124"/>
      <c r="AV11" s="121"/>
      <c r="AW11" s="124"/>
      <c r="AX11" s="121"/>
      <c r="AY11" s="138">
        <v>1121</v>
      </c>
      <c r="AZ11" s="139"/>
      <c r="BA11" s="124"/>
      <c r="BB11" s="121"/>
    </row>
    <row r="12" spans="1:54" s="93" customFormat="1" ht="13.55" customHeight="1">
      <c r="A12" s="133"/>
      <c r="B12" s="117" t="s">
        <v>13</v>
      </c>
      <c r="C12" s="118">
        <v>682244</v>
      </c>
      <c r="D12" s="119"/>
      <c r="E12" s="120">
        <v>113083</v>
      </c>
      <c r="F12" s="121"/>
      <c r="G12" s="118">
        <v>239549</v>
      </c>
      <c r="H12" s="119"/>
      <c r="I12" s="118"/>
      <c r="J12" s="119"/>
      <c r="K12" s="120">
        <v>65546</v>
      </c>
      <c r="L12" s="121"/>
      <c r="M12" s="122">
        <v>26187</v>
      </c>
      <c r="N12" s="119"/>
      <c r="O12" s="123">
        <v>44670</v>
      </c>
      <c r="P12" s="119"/>
      <c r="Q12" s="120">
        <v>11686</v>
      </c>
      <c r="R12" s="121"/>
      <c r="S12" s="123">
        <v>6322</v>
      </c>
      <c r="T12" s="119"/>
      <c r="U12" s="123">
        <v>25956</v>
      </c>
      <c r="V12" s="121"/>
      <c r="W12" s="118">
        <v>11996</v>
      </c>
      <c r="X12" s="119"/>
      <c r="Y12" s="124"/>
      <c r="Z12" s="121"/>
      <c r="AA12" s="122"/>
      <c r="AB12" s="119"/>
      <c r="AC12" s="123"/>
      <c r="AD12" s="126"/>
      <c r="AE12" s="118"/>
      <c r="AF12" s="127"/>
      <c r="AG12" s="592"/>
      <c r="AH12" s="595"/>
      <c r="AI12" s="136"/>
      <c r="AJ12" s="137"/>
      <c r="AK12" s="124"/>
      <c r="AL12" s="126"/>
      <c r="AM12" s="130">
        <v>846</v>
      </c>
      <c r="AN12" s="121"/>
      <c r="AO12" s="122"/>
      <c r="AP12" s="126"/>
      <c r="AQ12" s="124"/>
      <c r="AR12" s="121"/>
      <c r="AS12" s="123"/>
      <c r="AT12" s="126"/>
      <c r="AU12" s="124"/>
      <c r="AV12" s="121"/>
      <c r="AW12" s="124"/>
      <c r="AX12" s="121"/>
      <c r="AY12" s="138">
        <v>595</v>
      </c>
      <c r="AZ12" s="139"/>
      <c r="BA12" s="124"/>
      <c r="BB12" s="121"/>
    </row>
    <row r="13" spans="1:54" s="93" customFormat="1" ht="13.55" customHeight="1">
      <c r="A13" s="133"/>
      <c r="B13" s="117" t="s">
        <v>14</v>
      </c>
      <c r="C13" s="118">
        <v>757538</v>
      </c>
      <c r="D13" s="119"/>
      <c r="E13" s="120">
        <v>122877</v>
      </c>
      <c r="F13" s="121"/>
      <c r="G13" s="118">
        <v>272800</v>
      </c>
      <c r="H13" s="119"/>
      <c r="I13" s="118"/>
      <c r="J13" s="119"/>
      <c r="K13" s="120">
        <v>77567</v>
      </c>
      <c r="L13" s="121"/>
      <c r="M13" s="122">
        <v>29445</v>
      </c>
      <c r="N13" s="119"/>
      <c r="O13" s="123">
        <v>48786</v>
      </c>
      <c r="P13" s="119"/>
      <c r="Q13" s="120">
        <v>11811</v>
      </c>
      <c r="R13" s="121"/>
      <c r="S13" s="123">
        <v>6688</v>
      </c>
      <c r="T13" s="119"/>
      <c r="U13" s="123">
        <v>26936</v>
      </c>
      <c r="V13" s="121"/>
      <c r="W13" s="118">
        <v>10403</v>
      </c>
      <c r="X13" s="119"/>
      <c r="Y13" s="124"/>
      <c r="Z13" s="121"/>
      <c r="AA13" s="122"/>
      <c r="AB13" s="119"/>
      <c r="AC13" s="123"/>
      <c r="AD13" s="126"/>
      <c r="AE13" s="118"/>
      <c r="AF13" s="127"/>
      <c r="AG13" s="592"/>
      <c r="AH13" s="595"/>
      <c r="AI13" s="136"/>
      <c r="AJ13" s="137"/>
      <c r="AK13" s="124"/>
      <c r="AL13" s="126"/>
      <c r="AM13" s="130">
        <v>1427</v>
      </c>
      <c r="AN13" s="121"/>
      <c r="AO13" s="122"/>
      <c r="AP13" s="126"/>
      <c r="AQ13" s="124"/>
      <c r="AR13" s="121"/>
      <c r="AS13" s="123"/>
      <c r="AT13" s="126"/>
      <c r="AU13" s="124"/>
      <c r="AV13" s="121"/>
      <c r="AW13" s="124"/>
      <c r="AX13" s="121"/>
      <c r="AY13" s="138">
        <v>785</v>
      </c>
      <c r="AZ13" s="139"/>
      <c r="BA13" s="124"/>
      <c r="BB13" s="121"/>
    </row>
    <row r="14" spans="1:54" s="93" customFormat="1" ht="13.55" customHeight="1">
      <c r="A14" s="133"/>
      <c r="B14" s="117" t="s">
        <v>15</v>
      </c>
      <c r="C14" s="118">
        <v>745887</v>
      </c>
      <c r="D14" s="119"/>
      <c r="E14" s="120">
        <v>128369</v>
      </c>
      <c r="F14" s="121"/>
      <c r="G14" s="118">
        <v>243734</v>
      </c>
      <c r="H14" s="119"/>
      <c r="I14" s="118"/>
      <c r="J14" s="119"/>
      <c r="K14" s="120">
        <v>103051</v>
      </c>
      <c r="L14" s="121"/>
      <c r="M14" s="122">
        <v>39294</v>
      </c>
      <c r="N14" s="119"/>
      <c r="O14" s="123">
        <v>55822</v>
      </c>
      <c r="P14" s="119"/>
      <c r="Q14" s="120">
        <v>13879</v>
      </c>
      <c r="R14" s="121"/>
      <c r="S14" s="123">
        <v>7453</v>
      </c>
      <c r="T14" s="119"/>
      <c r="U14" s="123">
        <v>31623</v>
      </c>
      <c r="V14" s="121"/>
      <c r="W14" s="118">
        <v>8982</v>
      </c>
      <c r="X14" s="119"/>
      <c r="Y14" s="124"/>
      <c r="Z14" s="121"/>
      <c r="AA14" s="122"/>
      <c r="AB14" s="119"/>
      <c r="AC14" s="123"/>
      <c r="AD14" s="126"/>
      <c r="AE14" s="118"/>
      <c r="AF14" s="127"/>
      <c r="AG14" s="592"/>
      <c r="AH14" s="595"/>
      <c r="AI14" s="136"/>
      <c r="AJ14" s="137"/>
      <c r="AK14" s="124"/>
      <c r="AL14" s="126"/>
      <c r="AM14" s="130">
        <v>838</v>
      </c>
      <c r="AN14" s="121"/>
      <c r="AO14" s="122"/>
      <c r="AP14" s="126"/>
      <c r="AQ14" s="124"/>
      <c r="AR14" s="121"/>
      <c r="AS14" s="123"/>
      <c r="AT14" s="126"/>
      <c r="AU14" s="124"/>
      <c r="AV14" s="121"/>
      <c r="AW14" s="124"/>
      <c r="AX14" s="121"/>
      <c r="AY14" s="138">
        <v>863</v>
      </c>
      <c r="AZ14" s="139"/>
      <c r="BA14" s="124"/>
      <c r="BB14" s="121"/>
    </row>
    <row r="15" spans="1:54" s="93" customFormat="1" ht="13.55" customHeight="1">
      <c r="A15" s="140"/>
      <c r="B15" s="117" t="s">
        <v>16</v>
      </c>
      <c r="C15" s="118">
        <v>725697</v>
      </c>
      <c r="D15" s="119"/>
      <c r="E15" s="120">
        <v>120817</v>
      </c>
      <c r="F15" s="121"/>
      <c r="G15" s="118">
        <v>225000</v>
      </c>
      <c r="H15" s="119"/>
      <c r="I15" s="118"/>
      <c r="J15" s="119"/>
      <c r="K15" s="120">
        <v>89963</v>
      </c>
      <c r="L15" s="121"/>
      <c r="M15" s="122">
        <v>38116</v>
      </c>
      <c r="N15" s="119"/>
      <c r="O15" s="123">
        <v>51138</v>
      </c>
      <c r="P15" s="119"/>
      <c r="Q15" s="120">
        <v>12994</v>
      </c>
      <c r="R15" s="121"/>
      <c r="S15" s="123">
        <v>7681</v>
      </c>
      <c r="T15" s="119"/>
      <c r="U15" s="123">
        <v>28344</v>
      </c>
      <c r="V15" s="121"/>
      <c r="W15" s="118">
        <v>10746</v>
      </c>
      <c r="X15" s="119"/>
      <c r="Y15" s="124"/>
      <c r="Z15" s="121"/>
      <c r="AA15" s="122"/>
      <c r="AB15" s="119"/>
      <c r="AC15" s="123"/>
      <c r="AD15" s="126"/>
      <c r="AE15" s="141"/>
      <c r="AF15" s="142"/>
      <c r="AG15" s="593"/>
      <c r="AH15" s="596"/>
      <c r="AI15" s="145"/>
      <c r="AJ15" s="146"/>
      <c r="AK15" s="124"/>
      <c r="AL15" s="126"/>
      <c r="AM15" s="130">
        <v>729</v>
      </c>
      <c r="AN15" s="121"/>
      <c r="AO15" s="130"/>
      <c r="AP15" s="147"/>
      <c r="AQ15" s="124"/>
      <c r="AR15" s="121"/>
      <c r="AS15" s="148"/>
      <c r="AT15" s="126"/>
      <c r="AU15" s="124"/>
      <c r="AV15" s="121"/>
      <c r="AW15" s="124"/>
      <c r="AX15" s="121"/>
      <c r="AY15" s="149">
        <v>1260</v>
      </c>
      <c r="AZ15" s="150"/>
      <c r="BA15" s="124"/>
      <c r="BB15" s="121"/>
    </row>
    <row r="16" spans="1:54" s="93" customFormat="1" ht="13.55" customHeight="1">
      <c r="A16" s="151" t="s">
        <v>196</v>
      </c>
      <c r="B16" s="152" t="s">
        <v>193</v>
      </c>
      <c r="C16" s="153">
        <v>897406</v>
      </c>
      <c r="D16" s="154">
        <v>0.13097779648585089</v>
      </c>
      <c r="E16" s="155">
        <v>174775</v>
      </c>
      <c r="F16" s="156">
        <v>6.0624450040962466E-2</v>
      </c>
      <c r="G16" s="153">
        <v>301458</v>
      </c>
      <c r="H16" s="154">
        <v>0.61860120485809089</v>
      </c>
      <c r="I16" s="153">
        <v>25326</v>
      </c>
      <c r="J16" s="154"/>
      <c r="K16" s="155">
        <v>52732</v>
      </c>
      <c r="L16" s="156">
        <v>-0.48453064057322165</v>
      </c>
      <c r="M16" s="157">
        <v>45130</v>
      </c>
      <c r="N16" s="154">
        <v>0.20263284123008041</v>
      </c>
      <c r="O16" s="158">
        <v>53643</v>
      </c>
      <c r="P16" s="154">
        <v>0.44957574447386911</v>
      </c>
      <c r="Q16" s="155">
        <v>19213</v>
      </c>
      <c r="R16" s="156">
        <v>0.57574017879110961</v>
      </c>
      <c r="S16" s="158">
        <v>12988</v>
      </c>
      <c r="T16" s="154">
        <v>1.2878280782103224</v>
      </c>
      <c r="U16" s="158">
        <v>20386</v>
      </c>
      <c r="V16" s="156">
        <v>-0.32619401751776567</v>
      </c>
      <c r="W16" s="153">
        <v>11461</v>
      </c>
      <c r="X16" s="154">
        <v>0.94517990495587234</v>
      </c>
      <c r="Y16" s="155">
        <v>15726</v>
      </c>
      <c r="Z16" s="156">
        <v>-0.48669908933642325</v>
      </c>
      <c r="AA16" s="157"/>
      <c r="AB16" s="154"/>
      <c r="AC16" s="157"/>
      <c r="AD16" s="159"/>
      <c r="AE16" s="118"/>
      <c r="AF16" s="127"/>
      <c r="AG16" s="597">
        <v>49895</v>
      </c>
      <c r="AH16" s="598">
        <v>4.3064701578342302E-2</v>
      </c>
      <c r="AI16" s="161">
        <v>30787</v>
      </c>
      <c r="AJ16" s="129">
        <v>0.15731899857153597</v>
      </c>
      <c r="AK16" s="162"/>
      <c r="AL16" s="159"/>
      <c r="AM16" s="162">
        <v>3280</v>
      </c>
      <c r="AN16" s="156">
        <v>0.28024980483996875</v>
      </c>
      <c r="AO16" s="163"/>
      <c r="AP16" s="157"/>
      <c r="AQ16" s="163"/>
      <c r="AR16" s="164"/>
      <c r="AS16" s="123">
        <v>0</v>
      </c>
      <c r="AT16" s="159"/>
      <c r="AU16" s="165"/>
      <c r="AV16" s="159"/>
      <c r="AW16" s="160">
        <v>8706</v>
      </c>
      <c r="AX16" s="166"/>
      <c r="AY16" s="167">
        <v>2369</v>
      </c>
      <c r="AZ16" s="154">
        <v>0.20131845841784979</v>
      </c>
      <c r="BA16" s="162"/>
      <c r="BB16" s="159"/>
    </row>
    <row r="17" spans="1:54" s="93" customFormat="1" ht="13.55" customHeight="1">
      <c r="A17" s="133"/>
      <c r="B17" s="117" t="s">
        <v>194</v>
      </c>
      <c r="C17" s="118">
        <v>745998</v>
      </c>
      <c r="D17" s="127">
        <v>0.1126875055000619</v>
      </c>
      <c r="E17" s="120">
        <v>148946</v>
      </c>
      <c r="F17" s="168">
        <v>4.3638503902801329E-2</v>
      </c>
      <c r="G17" s="118">
        <v>263822</v>
      </c>
      <c r="H17" s="127">
        <v>0.22495391715767529</v>
      </c>
      <c r="I17" s="118">
        <v>26261</v>
      </c>
      <c r="J17" s="127"/>
      <c r="K17" s="120">
        <v>54819</v>
      </c>
      <c r="L17" s="168">
        <v>-7.7974939029518117E-2</v>
      </c>
      <c r="M17" s="122">
        <v>35883</v>
      </c>
      <c r="N17" s="127">
        <v>0.11451733134550879</v>
      </c>
      <c r="O17" s="123">
        <v>46151</v>
      </c>
      <c r="P17" s="127">
        <v>0.23026684082851279</v>
      </c>
      <c r="Q17" s="120">
        <v>15695</v>
      </c>
      <c r="R17" s="168">
        <v>0.12783845932739293</v>
      </c>
      <c r="S17" s="123">
        <v>9682</v>
      </c>
      <c r="T17" s="127">
        <v>1.5681697612732095</v>
      </c>
      <c r="U17" s="123">
        <v>24531</v>
      </c>
      <c r="V17" s="168">
        <v>-0.17777777777777778</v>
      </c>
      <c r="W17" s="118">
        <v>12450</v>
      </c>
      <c r="X17" s="127">
        <v>0.80408636429502967</v>
      </c>
      <c r="Y17" s="120">
        <v>19555</v>
      </c>
      <c r="Z17" s="168">
        <v>-0.12521248993468731</v>
      </c>
      <c r="AA17" s="122"/>
      <c r="AB17" s="169"/>
      <c r="AC17" s="170"/>
      <c r="AD17" s="171"/>
      <c r="AE17" s="118"/>
      <c r="AF17" s="127"/>
      <c r="AG17" s="592"/>
      <c r="AH17" s="599"/>
      <c r="AI17" s="172"/>
      <c r="AJ17" s="137"/>
      <c r="AK17" s="170"/>
      <c r="AL17" s="171"/>
      <c r="AM17" s="170">
        <v>3249</v>
      </c>
      <c r="AN17" s="168">
        <v>0.45434198746642795</v>
      </c>
      <c r="AO17" s="130"/>
      <c r="AP17" s="122"/>
      <c r="AQ17" s="130"/>
      <c r="AR17" s="173"/>
      <c r="AS17" s="123">
        <v>0</v>
      </c>
      <c r="AT17" s="171"/>
      <c r="AU17" s="138"/>
      <c r="AV17" s="171"/>
      <c r="AW17" s="134"/>
      <c r="AX17" s="174"/>
      <c r="AY17" s="175">
        <v>670</v>
      </c>
      <c r="AZ17" s="127">
        <v>-0.59759759759759756</v>
      </c>
      <c r="BA17" s="170"/>
      <c r="BB17" s="171"/>
    </row>
    <row r="18" spans="1:54" s="93" customFormat="1" ht="13.55" customHeight="1">
      <c r="A18" s="133"/>
      <c r="B18" s="117" t="s">
        <v>7</v>
      </c>
      <c r="C18" s="118">
        <v>707058</v>
      </c>
      <c r="D18" s="127">
        <v>0.20323877820869971</v>
      </c>
      <c r="E18" s="120">
        <v>130963</v>
      </c>
      <c r="F18" s="168">
        <v>0.16395001599772477</v>
      </c>
      <c r="G18" s="118">
        <v>258586</v>
      </c>
      <c r="H18" s="127">
        <v>0.35824815371201058</v>
      </c>
      <c r="I18" s="118">
        <v>23513</v>
      </c>
      <c r="J18" s="127"/>
      <c r="K18" s="120">
        <v>51889</v>
      </c>
      <c r="L18" s="168">
        <v>9.242299837891324E-2</v>
      </c>
      <c r="M18" s="122">
        <v>32478</v>
      </c>
      <c r="N18" s="127">
        <v>0.25601361280841517</v>
      </c>
      <c r="O18" s="123">
        <v>42506</v>
      </c>
      <c r="P18" s="127">
        <v>0.12981765987985752</v>
      </c>
      <c r="Q18" s="120">
        <v>13555</v>
      </c>
      <c r="R18" s="168">
        <v>0.12238138610582099</v>
      </c>
      <c r="S18" s="123">
        <v>7067</v>
      </c>
      <c r="T18" s="127">
        <v>1.2811491284699805</v>
      </c>
      <c r="U18" s="123">
        <v>23476</v>
      </c>
      <c r="V18" s="168">
        <v>-9.1942907979731564E-2</v>
      </c>
      <c r="W18" s="118">
        <v>11963</v>
      </c>
      <c r="X18" s="127">
        <v>2.5247495580436063</v>
      </c>
      <c r="Y18" s="120">
        <v>17323</v>
      </c>
      <c r="Z18" s="168">
        <v>-6.3925213444288337E-2</v>
      </c>
      <c r="AA18" s="122"/>
      <c r="AB18" s="169"/>
      <c r="AC18" s="170"/>
      <c r="AD18" s="171"/>
      <c r="AE18" s="118"/>
      <c r="AF18" s="127"/>
      <c r="AG18" s="592"/>
      <c r="AH18" s="599"/>
      <c r="AI18" s="172"/>
      <c r="AJ18" s="137"/>
      <c r="AK18" s="170"/>
      <c r="AL18" s="171"/>
      <c r="AM18" s="170">
        <v>1595</v>
      </c>
      <c r="AN18" s="168">
        <v>-6.725146198830409E-2</v>
      </c>
      <c r="AO18" s="130"/>
      <c r="AP18" s="122"/>
      <c r="AQ18" s="130"/>
      <c r="AR18" s="173"/>
      <c r="AS18" s="122">
        <v>11</v>
      </c>
      <c r="AT18" s="171"/>
      <c r="AU18" s="138"/>
      <c r="AV18" s="171"/>
      <c r="AW18" s="134"/>
      <c r="AX18" s="174"/>
      <c r="AY18" s="175">
        <v>605</v>
      </c>
      <c r="AZ18" s="127">
        <v>-0.13323782234957016</v>
      </c>
      <c r="BA18" s="170"/>
      <c r="BB18" s="171"/>
    </row>
    <row r="19" spans="1:54" s="93" customFormat="1" ht="13.55" customHeight="1">
      <c r="A19" s="133"/>
      <c r="B19" s="117" t="s">
        <v>8</v>
      </c>
      <c r="C19" s="118">
        <v>762096</v>
      </c>
      <c r="D19" s="127">
        <v>0.18630226972368244</v>
      </c>
      <c r="E19" s="120">
        <v>122084</v>
      </c>
      <c r="F19" s="168">
        <v>1.3759372898104246E-2</v>
      </c>
      <c r="G19" s="118">
        <v>292795</v>
      </c>
      <c r="H19" s="127">
        <v>0.31261711990388324</v>
      </c>
      <c r="I19" s="118">
        <v>25928</v>
      </c>
      <c r="J19" s="127"/>
      <c r="K19" s="120">
        <v>47738</v>
      </c>
      <c r="L19" s="168">
        <v>-0.18917725388953055</v>
      </c>
      <c r="M19" s="122">
        <v>34180</v>
      </c>
      <c r="N19" s="127">
        <v>0.27780477774870094</v>
      </c>
      <c r="O19" s="123">
        <v>51457</v>
      </c>
      <c r="P19" s="127">
        <v>0.15059702160010732</v>
      </c>
      <c r="Q19" s="120">
        <v>14924</v>
      </c>
      <c r="R19" s="168">
        <v>0.16575535072644898</v>
      </c>
      <c r="S19" s="123">
        <v>8225</v>
      </c>
      <c r="T19" s="127">
        <v>0.97573865001201054</v>
      </c>
      <c r="U19" s="123">
        <v>28923</v>
      </c>
      <c r="V19" s="168">
        <v>8.2731254445401109E-2</v>
      </c>
      <c r="W19" s="118">
        <v>10926</v>
      </c>
      <c r="X19" s="127">
        <v>2.3331299572910309</v>
      </c>
      <c r="Y19" s="120">
        <v>20772</v>
      </c>
      <c r="Z19" s="168">
        <v>0.15316715705323933</v>
      </c>
      <c r="AA19" s="122"/>
      <c r="AB19" s="169"/>
      <c r="AC19" s="170"/>
      <c r="AD19" s="171"/>
      <c r="AE19" s="118"/>
      <c r="AF19" s="127"/>
      <c r="AG19" s="592"/>
      <c r="AH19" s="599"/>
      <c r="AI19" s="172"/>
      <c r="AJ19" s="137"/>
      <c r="AK19" s="170"/>
      <c r="AL19" s="171"/>
      <c r="AM19" s="170">
        <v>1852</v>
      </c>
      <c r="AN19" s="168">
        <v>0.2650273224043716</v>
      </c>
      <c r="AO19" s="130"/>
      <c r="AP19" s="122"/>
      <c r="AQ19" s="130"/>
      <c r="AR19" s="173"/>
      <c r="AS19" s="122">
        <v>20</v>
      </c>
      <c r="AT19" s="171"/>
      <c r="AU19" s="138"/>
      <c r="AV19" s="171"/>
      <c r="AW19" s="134"/>
      <c r="AX19" s="174"/>
      <c r="AY19" s="175">
        <v>406</v>
      </c>
      <c r="AZ19" s="127">
        <v>-6.018518518518523E-2</v>
      </c>
      <c r="BA19" s="170"/>
      <c r="BB19" s="171"/>
    </row>
    <row r="20" spans="1:54" s="93" customFormat="1" ht="13.55" customHeight="1">
      <c r="A20" s="133"/>
      <c r="B20" s="117" t="s">
        <v>9</v>
      </c>
      <c r="C20" s="118">
        <v>802497</v>
      </c>
      <c r="D20" s="127">
        <v>0.17982166616435236</v>
      </c>
      <c r="E20" s="120">
        <v>114151</v>
      </c>
      <c r="F20" s="168">
        <v>-1.3038328188900128E-2</v>
      </c>
      <c r="G20" s="118">
        <v>303391</v>
      </c>
      <c r="H20" s="127">
        <v>0.49754679355552045</v>
      </c>
      <c r="I20" s="118">
        <v>24274</v>
      </c>
      <c r="J20" s="127"/>
      <c r="K20" s="120">
        <v>62025</v>
      </c>
      <c r="L20" s="168">
        <v>-0.1327115610492757</v>
      </c>
      <c r="M20" s="122">
        <v>37510</v>
      </c>
      <c r="N20" s="127">
        <v>0.27789323067488847</v>
      </c>
      <c r="O20" s="123">
        <v>50832</v>
      </c>
      <c r="P20" s="127">
        <v>0.3350141821619918</v>
      </c>
      <c r="Q20" s="120">
        <v>16167</v>
      </c>
      <c r="R20" s="168">
        <v>0.44503038970325348</v>
      </c>
      <c r="S20" s="123">
        <v>9092</v>
      </c>
      <c r="T20" s="127">
        <v>1.4381871815500133</v>
      </c>
      <c r="U20" s="123">
        <v>28927</v>
      </c>
      <c r="V20" s="168">
        <v>-8.115748681786418E-2</v>
      </c>
      <c r="W20" s="118">
        <v>12026</v>
      </c>
      <c r="X20" s="127">
        <v>0.96471164842346024</v>
      </c>
      <c r="Y20" s="120">
        <v>22945</v>
      </c>
      <c r="Z20" s="168">
        <v>4.7573391772816512E-2</v>
      </c>
      <c r="AA20" s="122"/>
      <c r="AB20" s="169"/>
      <c r="AC20" s="170"/>
      <c r="AD20" s="171"/>
      <c r="AE20" s="118"/>
      <c r="AF20" s="127"/>
      <c r="AG20" s="592"/>
      <c r="AH20" s="599"/>
      <c r="AI20" s="172"/>
      <c r="AJ20" s="137"/>
      <c r="AK20" s="170"/>
      <c r="AL20" s="171"/>
      <c r="AM20" s="170">
        <v>1719</v>
      </c>
      <c r="AN20" s="168">
        <v>0.46297872340425533</v>
      </c>
      <c r="AO20" s="130"/>
      <c r="AP20" s="122"/>
      <c r="AQ20" s="130"/>
      <c r="AR20" s="173"/>
      <c r="AS20" s="123">
        <v>0</v>
      </c>
      <c r="AT20" s="171"/>
      <c r="AU20" s="138"/>
      <c r="AV20" s="171"/>
      <c r="AW20" s="134"/>
      <c r="AX20" s="174"/>
      <c r="AY20" s="175">
        <v>347</v>
      </c>
      <c r="AZ20" s="127">
        <v>-3.6111111111111094E-2</v>
      </c>
      <c r="BA20" s="170"/>
      <c r="BB20" s="171"/>
    </row>
    <row r="21" spans="1:54" s="93" customFormat="1" ht="13.55" customHeight="1">
      <c r="A21" s="133"/>
      <c r="B21" s="117" t="s">
        <v>10</v>
      </c>
      <c r="C21" s="118">
        <v>865693</v>
      </c>
      <c r="D21" s="127">
        <v>0.21541712296071661</v>
      </c>
      <c r="E21" s="120">
        <v>133177</v>
      </c>
      <c r="F21" s="168">
        <v>0.14542139349267647</v>
      </c>
      <c r="G21" s="118">
        <v>305043</v>
      </c>
      <c r="H21" s="127">
        <v>0.34053605094197836</v>
      </c>
      <c r="I21" s="118">
        <v>28188</v>
      </c>
      <c r="J21" s="127"/>
      <c r="K21" s="120">
        <v>76232</v>
      </c>
      <c r="L21" s="168">
        <v>8.2564117129143119E-2</v>
      </c>
      <c r="M21" s="122">
        <v>39800</v>
      </c>
      <c r="N21" s="127">
        <v>0.45313812114352481</v>
      </c>
      <c r="O21" s="123">
        <v>57555</v>
      </c>
      <c r="P21" s="127">
        <v>0.38790421760833393</v>
      </c>
      <c r="Q21" s="120">
        <v>16919</v>
      </c>
      <c r="R21" s="168">
        <v>0.32969192077962906</v>
      </c>
      <c r="S21" s="123">
        <v>9246</v>
      </c>
      <c r="T21" s="127">
        <v>1.2650661440470357</v>
      </c>
      <c r="U21" s="123">
        <v>32366</v>
      </c>
      <c r="V21" s="168">
        <v>8.2040652580903983E-2</v>
      </c>
      <c r="W21" s="118">
        <v>10620</v>
      </c>
      <c r="X21" s="127">
        <v>0.42168674698795183</v>
      </c>
      <c r="Y21" s="120">
        <v>21648</v>
      </c>
      <c r="Z21" s="168">
        <v>0.18703734166803751</v>
      </c>
      <c r="AA21" s="122"/>
      <c r="AB21" s="169"/>
      <c r="AC21" s="170"/>
      <c r="AD21" s="171"/>
      <c r="AE21" s="118"/>
      <c r="AF21" s="127"/>
      <c r="AG21" s="592"/>
      <c r="AH21" s="599"/>
      <c r="AI21" s="172"/>
      <c r="AJ21" s="137"/>
      <c r="AK21" s="170"/>
      <c r="AL21" s="171"/>
      <c r="AM21" s="170">
        <v>2445</v>
      </c>
      <c r="AN21" s="168">
        <v>0.88511950655358518</v>
      </c>
      <c r="AO21" s="130"/>
      <c r="AP21" s="122"/>
      <c r="AQ21" s="130"/>
      <c r="AR21" s="173"/>
      <c r="AS21" s="123">
        <v>0</v>
      </c>
      <c r="AT21" s="171"/>
      <c r="AU21" s="138"/>
      <c r="AV21" s="171"/>
      <c r="AW21" s="134"/>
      <c r="AX21" s="174"/>
      <c r="AY21" s="175">
        <v>340</v>
      </c>
      <c r="AZ21" s="127">
        <v>0.25461254612546136</v>
      </c>
      <c r="BA21" s="170"/>
      <c r="BB21" s="171"/>
    </row>
    <row r="22" spans="1:54" s="93" customFormat="1" ht="13.55" customHeight="1">
      <c r="A22" s="133"/>
      <c r="B22" s="117" t="s">
        <v>11</v>
      </c>
      <c r="C22" s="118">
        <v>1020757</v>
      </c>
      <c r="D22" s="127">
        <v>0.13767088630167826</v>
      </c>
      <c r="E22" s="120">
        <v>170420</v>
      </c>
      <c r="F22" s="168">
        <v>6.0023636250544257E-2</v>
      </c>
      <c r="G22" s="118">
        <v>336050</v>
      </c>
      <c r="H22" s="127">
        <v>0.18313300520360237</v>
      </c>
      <c r="I22" s="118">
        <v>25624</v>
      </c>
      <c r="J22" s="127"/>
      <c r="K22" s="120">
        <v>82743</v>
      </c>
      <c r="L22" s="168">
        <v>0.10713712267180475</v>
      </c>
      <c r="M22" s="122">
        <v>47265</v>
      </c>
      <c r="N22" s="127">
        <v>0.51743290098882744</v>
      </c>
      <c r="O22" s="123">
        <v>57983</v>
      </c>
      <c r="P22" s="127">
        <v>0.16752914644705313</v>
      </c>
      <c r="Q22" s="120">
        <v>14237</v>
      </c>
      <c r="R22" s="168">
        <v>0.27150129498972941</v>
      </c>
      <c r="S22" s="123">
        <v>10235</v>
      </c>
      <c r="T22" s="127">
        <v>0.78372255141164171</v>
      </c>
      <c r="U22" s="123">
        <v>42961</v>
      </c>
      <c r="V22" s="168">
        <v>0.20785537561853351</v>
      </c>
      <c r="W22" s="118">
        <v>16227</v>
      </c>
      <c r="X22" s="127">
        <v>1.4471422108279295</v>
      </c>
      <c r="Y22" s="120">
        <v>30276</v>
      </c>
      <c r="Z22" s="168">
        <v>0.50029732408325078</v>
      </c>
      <c r="AA22" s="122"/>
      <c r="AB22" s="169"/>
      <c r="AC22" s="170"/>
      <c r="AD22" s="171"/>
      <c r="AE22" s="118"/>
      <c r="AF22" s="127"/>
      <c r="AG22" s="592"/>
      <c r="AH22" s="599"/>
      <c r="AI22" s="172"/>
      <c r="AJ22" s="137"/>
      <c r="AK22" s="170"/>
      <c r="AL22" s="171"/>
      <c r="AM22" s="170">
        <v>1693</v>
      </c>
      <c r="AN22" s="168">
        <v>0.33412135539795113</v>
      </c>
      <c r="AO22" s="130"/>
      <c r="AP22" s="122"/>
      <c r="AQ22" s="130"/>
      <c r="AR22" s="173"/>
      <c r="AS22" s="123">
        <v>0</v>
      </c>
      <c r="AT22" s="171"/>
      <c r="AU22" s="138"/>
      <c r="AV22" s="171"/>
      <c r="AW22" s="134"/>
      <c r="AX22" s="174"/>
      <c r="AY22" s="175">
        <v>637</v>
      </c>
      <c r="AZ22" s="127">
        <v>-0.20869565217391306</v>
      </c>
      <c r="BA22" s="170"/>
      <c r="BB22" s="171"/>
    </row>
    <row r="23" spans="1:54" s="93" customFormat="1" ht="13.55" customHeight="1">
      <c r="A23" s="133"/>
      <c r="B23" s="117" t="s">
        <v>12</v>
      </c>
      <c r="C23" s="118">
        <v>1070289</v>
      </c>
      <c r="D23" s="127">
        <v>0.15013975260404075</v>
      </c>
      <c r="E23" s="120">
        <v>193279</v>
      </c>
      <c r="F23" s="168">
        <v>0.13571940628268558</v>
      </c>
      <c r="G23" s="118">
        <v>393475</v>
      </c>
      <c r="H23" s="127">
        <v>0.17606884101288825</v>
      </c>
      <c r="I23" s="118">
        <v>32408</v>
      </c>
      <c r="J23" s="127"/>
      <c r="K23" s="120">
        <v>88053</v>
      </c>
      <c r="L23" s="168">
        <v>-2.1252709386983828E-2</v>
      </c>
      <c r="M23" s="122">
        <v>46366</v>
      </c>
      <c r="N23" s="127">
        <v>0.3119606123199683</v>
      </c>
      <c r="O23" s="123">
        <v>61937</v>
      </c>
      <c r="P23" s="127">
        <v>0.17520824241504279</v>
      </c>
      <c r="Q23" s="120">
        <v>16092</v>
      </c>
      <c r="R23" s="168">
        <v>0.38390092879256965</v>
      </c>
      <c r="S23" s="123">
        <v>11708</v>
      </c>
      <c r="T23" s="127">
        <v>0.61936376210235133</v>
      </c>
      <c r="U23" s="123">
        <v>42791</v>
      </c>
      <c r="V23" s="168">
        <v>0.10851769338376251</v>
      </c>
      <c r="W23" s="118">
        <v>18067</v>
      </c>
      <c r="X23" s="127">
        <v>0.91063874788494081</v>
      </c>
      <c r="Y23" s="120">
        <v>27500</v>
      </c>
      <c r="Z23" s="168">
        <v>0.2008209248504432</v>
      </c>
      <c r="AA23" s="122"/>
      <c r="AB23" s="169"/>
      <c r="AC23" s="170"/>
      <c r="AD23" s="171"/>
      <c r="AE23" s="118"/>
      <c r="AF23" s="127"/>
      <c r="AG23" s="592"/>
      <c r="AH23" s="599"/>
      <c r="AI23" s="172"/>
      <c r="AJ23" s="137"/>
      <c r="AK23" s="170"/>
      <c r="AL23" s="171"/>
      <c r="AM23" s="170">
        <v>4394</v>
      </c>
      <c r="AN23" s="168">
        <v>0.48848238482384826</v>
      </c>
      <c r="AO23" s="130"/>
      <c r="AP23" s="122"/>
      <c r="AQ23" s="130"/>
      <c r="AR23" s="173"/>
      <c r="AS23" s="123">
        <v>0</v>
      </c>
      <c r="AT23" s="171"/>
      <c r="AU23" s="138"/>
      <c r="AV23" s="171"/>
      <c r="AW23" s="134"/>
      <c r="AX23" s="174"/>
      <c r="AY23" s="175">
        <v>1003</v>
      </c>
      <c r="AZ23" s="127">
        <v>-0.10526315789473684</v>
      </c>
      <c r="BA23" s="170"/>
      <c r="BB23" s="171"/>
    </row>
    <row r="24" spans="1:54" s="93" customFormat="1" ht="13.55" customHeight="1">
      <c r="A24" s="133"/>
      <c r="B24" s="117" t="s">
        <v>13</v>
      </c>
      <c r="C24" s="118">
        <v>785549</v>
      </c>
      <c r="D24" s="127">
        <v>0.15141943351645451</v>
      </c>
      <c r="E24" s="120">
        <v>130269</v>
      </c>
      <c r="F24" s="168">
        <v>0.15197686654934872</v>
      </c>
      <c r="G24" s="118">
        <v>284540</v>
      </c>
      <c r="H24" s="127">
        <v>0.18781543650777086</v>
      </c>
      <c r="I24" s="118">
        <v>22975</v>
      </c>
      <c r="J24" s="127"/>
      <c r="K24" s="120">
        <v>58794</v>
      </c>
      <c r="L24" s="168">
        <v>-0.1030116254233668</v>
      </c>
      <c r="M24" s="122">
        <v>30481</v>
      </c>
      <c r="N24" s="127">
        <v>0.16397449115973584</v>
      </c>
      <c r="O24" s="123">
        <v>52034</v>
      </c>
      <c r="P24" s="127">
        <v>0.16485336915155585</v>
      </c>
      <c r="Q24" s="120">
        <v>12056</v>
      </c>
      <c r="R24" s="168">
        <v>3.1661817559472873E-2</v>
      </c>
      <c r="S24" s="123">
        <v>7553</v>
      </c>
      <c r="T24" s="127">
        <v>0.19471686175260994</v>
      </c>
      <c r="U24" s="123">
        <v>25572</v>
      </c>
      <c r="V24" s="168">
        <v>-1.4794267221451687E-2</v>
      </c>
      <c r="W24" s="118">
        <v>14425</v>
      </c>
      <c r="X24" s="127">
        <v>0.20248416138712905</v>
      </c>
      <c r="Y24" s="120">
        <v>20840</v>
      </c>
      <c r="Z24" s="168">
        <v>0.68499353169469601</v>
      </c>
      <c r="AA24" s="122"/>
      <c r="AB24" s="169"/>
      <c r="AC24" s="170"/>
      <c r="AD24" s="171"/>
      <c r="AE24" s="118"/>
      <c r="AF24" s="127"/>
      <c r="AG24" s="592"/>
      <c r="AH24" s="599"/>
      <c r="AI24" s="172"/>
      <c r="AJ24" s="137"/>
      <c r="AK24" s="170"/>
      <c r="AL24" s="171"/>
      <c r="AM24" s="170">
        <v>1071</v>
      </c>
      <c r="AN24" s="168">
        <v>0.26595744680851063</v>
      </c>
      <c r="AO24" s="130"/>
      <c r="AP24" s="122"/>
      <c r="AQ24" s="130"/>
      <c r="AR24" s="173"/>
      <c r="AS24" s="123">
        <v>0</v>
      </c>
      <c r="AT24" s="171"/>
      <c r="AU24" s="138"/>
      <c r="AV24" s="171"/>
      <c r="AW24" s="134"/>
      <c r="AX24" s="174"/>
      <c r="AY24" s="175">
        <v>565</v>
      </c>
      <c r="AZ24" s="127">
        <v>-5.0420168067226934E-2</v>
      </c>
      <c r="BA24" s="170"/>
      <c r="BB24" s="171"/>
    </row>
    <row r="25" spans="1:54" s="93" customFormat="1" ht="13.55" customHeight="1">
      <c r="A25" s="133"/>
      <c r="B25" s="117" t="s">
        <v>14</v>
      </c>
      <c r="C25" s="118">
        <v>848088</v>
      </c>
      <c r="D25" s="127">
        <v>0.11953195747276044</v>
      </c>
      <c r="E25" s="120">
        <v>146650</v>
      </c>
      <c r="F25" s="168">
        <v>0.19346989265688452</v>
      </c>
      <c r="G25" s="118">
        <v>314111</v>
      </c>
      <c r="H25" s="127">
        <v>0.151433284457478</v>
      </c>
      <c r="I25" s="118">
        <v>27588</v>
      </c>
      <c r="J25" s="127"/>
      <c r="K25" s="120">
        <v>75330</v>
      </c>
      <c r="L25" s="168">
        <v>-2.883958384364485E-2</v>
      </c>
      <c r="M25" s="122">
        <v>42044</v>
      </c>
      <c r="N25" s="127">
        <v>0.42788249278315504</v>
      </c>
      <c r="O25" s="123">
        <v>57183</v>
      </c>
      <c r="P25" s="127">
        <v>0.17211905054728815</v>
      </c>
      <c r="Q25" s="120">
        <v>14055</v>
      </c>
      <c r="R25" s="168">
        <v>0.18999237998475996</v>
      </c>
      <c r="S25" s="123">
        <v>9594</v>
      </c>
      <c r="T25" s="127">
        <v>0.43450956937799046</v>
      </c>
      <c r="U25" s="123">
        <v>30060</v>
      </c>
      <c r="V25" s="168">
        <v>0.11597861597861597</v>
      </c>
      <c r="W25" s="118">
        <v>11202</v>
      </c>
      <c r="X25" s="127">
        <v>7.6804767855426323E-2</v>
      </c>
      <c r="Y25" s="120">
        <v>18038</v>
      </c>
      <c r="Z25" s="168">
        <v>0.13883452238146349</v>
      </c>
      <c r="AA25" s="122"/>
      <c r="AB25" s="169"/>
      <c r="AC25" s="170"/>
      <c r="AD25" s="171"/>
      <c r="AE25" s="118"/>
      <c r="AF25" s="127"/>
      <c r="AG25" s="592"/>
      <c r="AH25" s="599"/>
      <c r="AI25" s="172"/>
      <c r="AJ25" s="137"/>
      <c r="AK25" s="170"/>
      <c r="AL25" s="171"/>
      <c r="AM25" s="170">
        <v>1838</v>
      </c>
      <c r="AN25" s="168">
        <v>0.28801681850035038</v>
      </c>
      <c r="AO25" s="130"/>
      <c r="AP25" s="122"/>
      <c r="AQ25" s="130"/>
      <c r="AR25" s="173"/>
      <c r="AS25" s="123">
        <v>0</v>
      </c>
      <c r="AT25" s="171"/>
      <c r="AU25" s="138"/>
      <c r="AV25" s="171"/>
      <c r="AW25" s="134"/>
      <c r="AX25" s="174"/>
      <c r="AY25" s="175">
        <v>813</v>
      </c>
      <c r="AZ25" s="127">
        <v>3.566878980891719E-2</v>
      </c>
      <c r="BA25" s="170"/>
      <c r="BB25" s="171"/>
    </row>
    <row r="26" spans="1:54" s="93" customFormat="1" ht="13.55" customHeight="1">
      <c r="A26" s="133"/>
      <c r="B26" s="117" t="s">
        <v>15</v>
      </c>
      <c r="C26" s="118">
        <v>784031</v>
      </c>
      <c r="D26" s="127">
        <v>5.1139113565459644E-2</v>
      </c>
      <c r="E26" s="120">
        <v>140442</v>
      </c>
      <c r="F26" s="168">
        <v>9.4049186330032952E-2</v>
      </c>
      <c r="G26" s="118">
        <v>255440</v>
      </c>
      <c r="H26" s="127">
        <v>4.8027767976564613E-2</v>
      </c>
      <c r="I26" s="118">
        <v>27656</v>
      </c>
      <c r="J26" s="127"/>
      <c r="K26" s="120">
        <v>81795</v>
      </c>
      <c r="L26" s="168">
        <v>-0.20626679993401326</v>
      </c>
      <c r="M26" s="122">
        <v>47685</v>
      </c>
      <c r="N26" s="127">
        <v>0.21354405252710329</v>
      </c>
      <c r="O26" s="123">
        <v>53115</v>
      </c>
      <c r="P26" s="127">
        <v>-4.8493425531152594E-2</v>
      </c>
      <c r="Q26" s="120">
        <v>15199</v>
      </c>
      <c r="R26" s="168">
        <v>9.5107716694286332E-2</v>
      </c>
      <c r="S26" s="123">
        <v>10870</v>
      </c>
      <c r="T26" s="127">
        <v>0.45847309808130954</v>
      </c>
      <c r="U26" s="123">
        <v>31277</v>
      </c>
      <c r="V26" s="168">
        <v>-1.0941403408911235E-2</v>
      </c>
      <c r="W26" s="118">
        <v>14208</v>
      </c>
      <c r="X26" s="127">
        <v>0.58183032732130924</v>
      </c>
      <c r="Y26" s="120">
        <v>30936</v>
      </c>
      <c r="Z26" s="168">
        <v>0.62317015583189039</v>
      </c>
      <c r="AA26" s="122"/>
      <c r="AB26" s="169"/>
      <c r="AC26" s="170"/>
      <c r="AD26" s="171"/>
      <c r="AE26" s="118"/>
      <c r="AF26" s="127"/>
      <c r="AG26" s="592"/>
      <c r="AH26" s="599"/>
      <c r="AI26" s="172"/>
      <c r="AJ26" s="137"/>
      <c r="AK26" s="170"/>
      <c r="AL26" s="171"/>
      <c r="AM26" s="170">
        <v>907</v>
      </c>
      <c r="AN26" s="168">
        <v>8.2338902147971363E-2</v>
      </c>
      <c r="AO26" s="130"/>
      <c r="AP26" s="122"/>
      <c r="AQ26" s="130"/>
      <c r="AR26" s="173"/>
      <c r="AS26" s="122">
        <v>20</v>
      </c>
      <c r="AT26" s="171"/>
      <c r="AU26" s="138"/>
      <c r="AV26" s="171"/>
      <c r="AW26" s="134"/>
      <c r="AX26" s="174"/>
      <c r="AY26" s="175">
        <v>985</v>
      </c>
      <c r="AZ26" s="127">
        <v>0.14136732329084589</v>
      </c>
      <c r="BA26" s="170"/>
      <c r="BB26" s="171"/>
    </row>
    <row r="27" spans="1:54" s="93" customFormat="1" ht="13.55" customHeight="1">
      <c r="A27" s="140"/>
      <c r="B27" s="176" t="s">
        <v>16</v>
      </c>
      <c r="C27" s="141">
        <v>790681</v>
      </c>
      <c r="D27" s="142">
        <v>8.9547014800943098E-2</v>
      </c>
      <c r="E27" s="177">
        <v>142015</v>
      </c>
      <c r="F27" s="178">
        <v>0.17545544087338702</v>
      </c>
      <c r="G27" s="141">
        <v>234074</v>
      </c>
      <c r="H27" s="142">
        <v>4.0328888888888886E-2</v>
      </c>
      <c r="I27" s="141">
        <v>27472</v>
      </c>
      <c r="J27" s="142"/>
      <c r="K27" s="177">
        <v>84351</v>
      </c>
      <c r="L27" s="178">
        <v>-6.2381201160477087E-2</v>
      </c>
      <c r="M27" s="179">
        <v>50643</v>
      </c>
      <c r="N27" s="142">
        <v>0.32865463322489252</v>
      </c>
      <c r="O27" s="180">
        <v>58084</v>
      </c>
      <c r="P27" s="142">
        <v>0.13582854237553288</v>
      </c>
      <c r="Q27" s="177">
        <v>14405</v>
      </c>
      <c r="R27" s="178">
        <v>0.10858857934431276</v>
      </c>
      <c r="S27" s="180">
        <v>14479</v>
      </c>
      <c r="T27" s="142">
        <v>0.88504101028511917</v>
      </c>
      <c r="U27" s="180">
        <v>32803</v>
      </c>
      <c r="V27" s="178">
        <v>0.15731724527236804</v>
      </c>
      <c r="W27" s="141">
        <v>14602</v>
      </c>
      <c r="X27" s="142">
        <v>0.3588311930020473</v>
      </c>
      <c r="Y27" s="177">
        <v>17797</v>
      </c>
      <c r="Z27" s="178">
        <v>-0.32962935061021548</v>
      </c>
      <c r="AA27" s="179"/>
      <c r="AB27" s="181"/>
      <c r="AC27" s="182"/>
      <c r="AD27" s="183"/>
      <c r="AE27" s="118"/>
      <c r="AF27" s="127"/>
      <c r="AG27" s="593"/>
      <c r="AH27" s="600"/>
      <c r="AI27" s="184"/>
      <c r="AJ27" s="146"/>
      <c r="AK27" s="182"/>
      <c r="AL27" s="183"/>
      <c r="AM27" s="182">
        <v>1845</v>
      </c>
      <c r="AN27" s="178">
        <v>1.5308641975308641</v>
      </c>
      <c r="AO27" s="185"/>
      <c r="AP27" s="179"/>
      <c r="AQ27" s="185"/>
      <c r="AR27" s="186"/>
      <c r="AS27" s="187">
        <v>0</v>
      </c>
      <c r="AT27" s="183"/>
      <c r="AU27" s="149"/>
      <c r="AV27" s="183"/>
      <c r="AW27" s="143"/>
      <c r="AX27" s="188"/>
      <c r="AY27" s="189">
        <v>1560</v>
      </c>
      <c r="AZ27" s="142">
        <v>0.23809523809523814</v>
      </c>
      <c r="BA27" s="182"/>
      <c r="BB27" s="183"/>
    </row>
    <row r="28" spans="1:54" s="93" customFormat="1" ht="13.55" customHeight="1">
      <c r="A28" s="151" t="s">
        <v>197</v>
      </c>
      <c r="B28" s="117" t="s">
        <v>193</v>
      </c>
      <c r="C28" s="118">
        <v>985287</v>
      </c>
      <c r="D28" s="127">
        <v>9.7927805252026393E-2</v>
      </c>
      <c r="E28" s="120">
        <v>192590</v>
      </c>
      <c r="F28" s="168">
        <v>0.10193105421255901</v>
      </c>
      <c r="G28" s="118">
        <v>268689</v>
      </c>
      <c r="H28" s="127">
        <v>-0.10870170969090222</v>
      </c>
      <c r="I28" s="118">
        <v>38758</v>
      </c>
      <c r="J28" s="127">
        <v>0.5303640527521124</v>
      </c>
      <c r="K28" s="120">
        <v>118919</v>
      </c>
      <c r="L28" s="168">
        <v>1.2551581582340894</v>
      </c>
      <c r="M28" s="122">
        <v>58583</v>
      </c>
      <c r="N28" s="127">
        <v>0.298094393972967</v>
      </c>
      <c r="O28" s="123">
        <v>60723</v>
      </c>
      <c r="P28" s="127">
        <v>0.13198366981712431</v>
      </c>
      <c r="Q28" s="120">
        <v>20001</v>
      </c>
      <c r="R28" s="168">
        <v>4.101389684068079E-2</v>
      </c>
      <c r="S28" s="123">
        <v>18451</v>
      </c>
      <c r="T28" s="127">
        <v>0.42061903295349551</v>
      </c>
      <c r="U28" s="123">
        <v>40604</v>
      </c>
      <c r="V28" s="168">
        <v>0.99175905032865697</v>
      </c>
      <c r="W28" s="118">
        <v>15051</v>
      </c>
      <c r="X28" s="127">
        <v>0.31323619230433647</v>
      </c>
      <c r="Y28" s="120">
        <v>23988</v>
      </c>
      <c r="Z28" s="168">
        <v>0.52537199542159485</v>
      </c>
      <c r="AA28" s="122"/>
      <c r="AB28" s="169"/>
      <c r="AC28" s="118"/>
      <c r="AD28" s="154"/>
      <c r="AE28" s="153"/>
      <c r="AF28" s="154"/>
      <c r="AG28" s="160">
        <v>22601</v>
      </c>
      <c r="AH28" s="129">
        <v>0.54600000000000004</v>
      </c>
      <c r="AI28" s="161">
        <v>55523</v>
      </c>
      <c r="AJ28" s="129">
        <v>0.80345600415759888</v>
      </c>
      <c r="AK28" s="118">
        <v>1316</v>
      </c>
      <c r="AL28" s="154"/>
      <c r="AM28" s="118">
        <v>3615</v>
      </c>
      <c r="AN28" s="156">
        <v>0.10213414634146341</v>
      </c>
      <c r="AO28" s="118"/>
      <c r="AP28" s="190"/>
      <c r="AQ28" s="118">
        <v>660</v>
      </c>
      <c r="AR28" s="154"/>
      <c r="AS28" s="123">
        <v>0</v>
      </c>
      <c r="AT28" s="191" t="s">
        <v>3</v>
      </c>
      <c r="AU28" s="167"/>
      <c r="AV28" s="159"/>
      <c r="AW28" s="192">
        <v>11824</v>
      </c>
      <c r="AX28" s="129">
        <v>0.35814380886744779</v>
      </c>
      <c r="AY28" s="167">
        <v>2936</v>
      </c>
      <c r="AZ28" s="154">
        <v>0.23934149430139295</v>
      </c>
      <c r="BA28" s="118"/>
      <c r="BB28" s="154"/>
    </row>
    <row r="29" spans="1:54" s="93" customFormat="1" ht="13.55" customHeight="1">
      <c r="A29" s="133"/>
      <c r="B29" s="117" t="s">
        <v>194</v>
      </c>
      <c r="C29" s="118">
        <v>944596</v>
      </c>
      <c r="D29" s="127">
        <v>0.2662178718977799</v>
      </c>
      <c r="E29" s="120">
        <v>174239</v>
      </c>
      <c r="F29" s="168">
        <v>0.16981322089884926</v>
      </c>
      <c r="G29" s="118">
        <v>322009</v>
      </c>
      <c r="H29" s="127">
        <v>0.2205540099006148</v>
      </c>
      <c r="I29" s="118">
        <v>42231</v>
      </c>
      <c r="J29" s="127">
        <v>0.60812611857888121</v>
      </c>
      <c r="K29" s="120">
        <v>113858</v>
      </c>
      <c r="L29" s="168">
        <v>1.0769806089129681</v>
      </c>
      <c r="M29" s="122">
        <v>47678</v>
      </c>
      <c r="N29" s="127">
        <v>0.32870718724744319</v>
      </c>
      <c r="O29" s="123">
        <v>59013</v>
      </c>
      <c r="P29" s="127">
        <v>0.27869385278758857</v>
      </c>
      <c r="Q29" s="120">
        <v>18518</v>
      </c>
      <c r="R29" s="168">
        <v>0.17986619942656898</v>
      </c>
      <c r="S29" s="123">
        <v>18200</v>
      </c>
      <c r="T29" s="127">
        <v>0.87977690559801691</v>
      </c>
      <c r="U29" s="123">
        <v>40835</v>
      </c>
      <c r="V29" s="168">
        <v>0.66462842933431165</v>
      </c>
      <c r="W29" s="118">
        <v>17705</v>
      </c>
      <c r="X29" s="127">
        <v>0.42208835341365464</v>
      </c>
      <c r="Y29" s="120">
        <v>23621</v>
      </c>
      <c r="Z29" s="168">
        <v>0.20792636154436206</v>
      </c>
      <c r="AA29" s="122"/>
      <c r="AB29" s="169"/>
      <c r="AC29" s="118"/>
      <c r="AD29" s="127"/>
      <c r="AE29" s="118"/>
      <c r="AF29" s="127"/>
      <c r="AG29" s="134"/>
      <c r="AH29" s="137"/>
      <c r="AI29" s="172"/>
      <c r="AJ29" s="137"/>
      <c r="AK29" s="118">
        <v>1127</v>
      </c>
      <c r="AL29" s="127"/>
      <c r="AM29" s="118">
        <v>5782</v>
      </c>
      <c r="AN29" s="168">
        <v>0.77962449984610649</v>
      </c>
      <c r="AO29" s="118"/>
      <c r="AP29" s="169"/>
      <c r="AQ29" s="118">
        <v>451</v>
      </c>
      <c r="AR29" s="127"/>
      <c r="AS29" s="123">
        <v>0</v>
      </c>
      <c r="AT29" s="193" t="s">
        <v>3</v>
      </c>
      <c r="AU29" s="175"/>
      <c r="AV29" s="171"/>
      <c r="AW29" s="194"/>
      <c r="AX29" s="137"/>
      <c r="AY29" s="175">
        <v>1483</v>
      </c>
      <c r="AZ29" s="127">
        <v>1.2134328358208957</v>
      </c>
      <c r="BA29" s="118"/>
      <c r="BB29" s="127"/>
    </row>
    <row r="30" spans="1:54" s="93" customFormat="1" ht="13.55" customHeight="1">
      <c r="A30" s="133"/>
      <c r="B30" s="117" t="s">
        <v>7</v>
      </c>
      <c r="C30" s="118">
        <v>823918</v>
      </c>
      <c r="D30" s="127">
        <v>0.16527639882442458</v>
      </c>
      <c r="E30" s="120">
        <v>149071</v>
      </c>
      <c r="F30" s="168">
        <v>0.13826806044455303</v>
      </c>
      <c r="G30" s="118">
        <v>270025</v>
      </c>
      <c r="H30" s="127">
        <v>4.4236733620536303E-2</v>
      </c>
      <c r="I30" s="118">
        <v>40629</v>
      </c>
      <c r="J30" s="127">
        <v>0.72793773657125849</v>
      </c>
      <c r="K30" s="120">
        <v>91948</v>
      </c>
      <c r="L30" s="168">
        <v>0.77201333615987977</v>
      </c>
      <c r="M30" s="122">
        <v>38507</v>
      </c>
      <c r="N30" s="127">
        <v>0.18563335180737739</v>
      </c>
      <c r="O30" s="123">
        <v>53903</v>
      </c>
      <c r="P30" s="127">
        <v>0.26812685267962172</v>
      </c>
      <c r="Q30" s="120">
        <v>15970</v>
      </c>
      <c r="R30" s="168">
        <v>0.17816303946883069</v>
      </c>
      <c r="S30" s="123">
        <v>12279</v>
      </c>
      <c r="T30" s="127">
        <v>0.73751238149143905</v>
      </c>
      <c r="U30" s="123">
        <v>36144</v>
      </c>
      <c r="V30" s="168">
        <v>0.53961492588175153</v>
      </c>
      <c r="W30" s="118">
        <v>15529</v>
      </c>
      <c r="X30" s="127">
        <v>0.29808576444035778</v>
      </c>
      <c r="Y30" s="120">
        <v>22605</v>
      </c>
      <c r="Z30" s="168">
        <v>0.30491254401662532</v>
      </c>
      <c r="AA30" s="122"/>
      <c r="AB30" s="169"/>
      <c r="AC30" s="118"/>
      <c r="AD30" s="127"/>
      <c r="AE30" s="118"/>
      <c r="AF30" s="127"/>
      <c r="AG30" s="134"/>
      <c r="AH30" s="137"/>
      <c r="AI30" s="172"/>
      <c r="AJ30" s="137"/>
      <c r="AK30" s="118">
        <v>1115</v>
      </c>
      <c r="AL30" s="127"/>
      <c r="AM30" s="118">
        <v>3560</v>
      </c>
      <c r="AN30" s="168">
        <v>1.2319749216300941</v>
      </c>
      <c r="AO30" s="118"/>
      <c r="AP30" s="169"/>
      <c r="AQ30" s="118">
        <v>482</v>
      </c>
      <c r="AR30" s="127"/>
      <c r="AS30" s="123">
        <v>0</v>
      </c>
      <c r="AT30" s="193">
        <v>-1</v>
      </c>
      <c r="AU30" s="175"/>
      <c r="AV30" s="171"/>
      <c r="AW30" s="194"/>
      <c r="AX30" s="137"/>
      <c r="AY30" s="175">
        <v>763</v>
      </c>
      <c r="AZ30" s="127">
        <v>0.26115702479338854</v>
      </c>
      <c r="BA30" s="118"/>
      <c r="BB30" s="127"/>
    </row>
    <row r="31" spans="1:54" s="93" customFormat="1" ht="13.55" customHeight="1">
      <c r="A31" s="133"/>
      <c r="B31" s="117" t="s">
        <v>8</v>
      </c>
      <c r="C31" s="118">
        <v>855083</v>
      </c>
      <c r="D31" s="127">
        <v>0.12201481178224266</v>
      </c>
      <c r="E31" s="120">
        <v>162657</v>
      </c>
      <c r="F31" s="168">
        <v>0.33233675174470034</v>
      </c>
      <c r="G31" s="118">
        <v>296361</v>
      </c>
      <c r="H31" s="127">
        <v>1.2179169726258987E-2</v>
      </c>
      <c r="I31" s="118">
        <v>33282</v>
      </c>
      <c r="J31" s="127">
        <v>0.2836315951866708</v>
      </c>
      <c r="K31" s="120">
        <v>76343</v>
      </c>
      <c r="L31" s="168">
        <v>0.59920817797142734</v>
      </c>
      <c r="M31" s="122">
        <v>39115</v>
      </c>
      <c r="N31" s="127">
        <v>0.1443826799297836</v>
      </c>
      <c r="O31" s="123">
        <v>55107</v>
      </c>
      <c r="P31" s="127">
        <v>7.0933012029461492E-2</v>
      </c>
      <c r="Q31" s="120">
        <v>13682</v>
      </c>
      <c r="R31" s="168">
        <v>-8.3221656392388099E-2</v>
      </c>
      <c r="S31" s="123">
        <v>10509</v>
      </c>
      <c r="T31" s="127">
        <v>0.2776899696048632</v>
      </c>
      <c r="U31" s="123">
        <v>31780</v>
      </c>
      <c r="V31" s="168">
        <v>9.8779518030633062E-2</v>
      </c>
      <c r="W31" s="118">
        <v>14233</v>
      </c>
      <c r="X31" s="127">
        <v>0.30267252425407287</v>
      </c>
      <c r="Y31" s="120">
        <v>23086</v>
      </c>
      <c r="Z31" s="168">
        <v>0.1113999614866166</v>
      </c>
      <c r="AA31" s="122"/>
      <c r="AB31" s="169"/>
      <c r="AC31" s="120"/>
      <c r="AD31" s="127"/>
      <c r="AE31" s="118"/>
      <c r="AF31" s="127"/>
      <c r="AG31" s="134">
        <v>10772</v>
      </c>
      <c r="AH31" s="448">
        <v>0.30099999999999999</v>
      </c>
      <c r="AI31" s="172"/>
      <c r="AJ31" s="137"/>
      <c r="AK31" s="120">
        <v>684</v>
      </c>
      <c r="AL31" s="127"/>
      <c r="AM31" s="120">
        <v>2660</v>
      </c>
      <c r="AN31" s="168">
        <v>0.43628509719222464</v>
      </c>
      <c r="AO31" s="120"/>
      <c r="AP31" s="169"/>
      <c r="AQ31" s="120">
        <v>322</v>
      </c>
      <c r="AR31" s="127"/>
      <c r="AS31" s="195">
        <v>0</v>
      </c>
      <c r="AT31" s="193">
        <v>-1</v>
      </c>
      <c r="AU31" s="175"/>
      <c r="AV31" s="171"/>
      <c r="AW31" s="194"/>
      <c r="AX31" s="137"/>
      <c r="AY31" s="175">
        <v>397</v>
      </c>
      <c r="AZ31" s="127">
        <v>-2.2167487684729092E-2</v>
      </c>
      <c r="BA31" s="120"/>
      <c r="BB31" s="127"/>
    </row>
    <row r="32" spans="1:54" s="93" customFormat="1" ht="13.55" customHeight="1">
      <c r="A32" s="133"/>
      <c r="B32" s="117" t="s">
        <v>9</v>
      </c>
      <c r="C32" s="118">
        <v>906482</v>
      </c>
      <c r="D32" s="127">
        <v>0.12957680838682262</v>
      </c>
      <c r="E32" s="120">
        <v>161080</v>
      </c>
      <c r="F32" s="168">
        <v>0.41111334986114884</v>
      </c>
      <c r="G32" s="118">
        <v>318514</v>
      </c>
      <c r="H32" s="127">
        <v>4.9846567630549357E-2</v>
      </c>
      <c r="I32" s="118">
        <v>27155</v>
      </c>
      <c r="J32" s="127">
        <v>0.11868666062453655</v>
      </c>
      <c r="K32" s="120">
        <v>79708</v>
      </c>
      <c r="L32" s="168">
        <v>0.28509471987101975</v>
      </c>
      <c r="M32" s="122">
        <v>41376</v>
      </c>
      <c r="N32" s="127">
        <v>0.10306584910690475</v>
      </c>
      <c r="O32" s="123">
        <v>52803</v>
      </c>
      <c r="P32" s="127">
        <v>3.8774787535410762E-2</v>
      </c>
      <c r="Q32" s="120">
        <v>14007</v>
      </c>
      <c r="R32" s="168">
        <v>-0.13360549267025423</v>
      </c>
      <c r="S32" s="123">
        <v>10705</v>
      </c>
      <c r="T32" s="127">
        <v>0.17740871095468544</v>
      </c>
      <c r="U32" s="123">
        <v>34236</v>
      </c>
      <c r="V32" s="168">
        <v>0.18353095723718327</v>
      </c>
      <c r="W32" s="118">
        <v>12685</v>
      </c>
      <c r="X32" s="127">
        <v>5.4797937801430233E-2</v>
      </c>
      <c r="Y32" s="120">
        <v>24454</v>
      </c>
      <c r="Z32" s="168">
        <v>6.5765962083242535E-2</v>
      </c>
      <c r="AA32" s="122"/>
      <c r="AB32" s="169"/>
      <c r="AC32" s="120"/>
      <c r="AD32" s="127"/>
      <c r="AE32" s="118"/>
      <c r="AF32" s="127"/>
      <c r="AG32" s="134"/>
      <c r="AH32" s="448"/>
      <c r="AI32" s="172"/>
      <c r="AJ32" s="137"/>
      <c r="AK32" s="120">
        <v>1106</v>
      </c>
      <c r="AL32" s="127"/>
      <c r="AM32" s="120">
        <v>2172</v>
      </c>
      <c r="AN32" s="168">
        <v>0.26352530541012215</v>
      </c>
      <c r="AO32" s="120"/>
      <c r="AP32" s="169"/>
      <c r="AQ32" s="120">
        <v>375</v>
      </c>
      <c r="AR32" s="127"/>
      <c r="AS32" s="195">
        <v>9</v>
      </c>
      <c r="AT32" s="193" t="s">
        <v>3</v>
      </c>
      <c r="AU32" s="175"/>
      <c r="AV32" s="171"/>
      <c r="AW32" s="194"/>
      <c r="AX32" s="137"/>
      <c r="AY32" s="175">
        <v>419</v>
      </c>
      <c r="AZ32" s="127">
        <v>0.20749279538904908</v>
      </c>
      <c r="BA32" s="120"/>
      <c r="BB32" s="127"/>
    </row>
    <row r="33" spans="1:54" s="93" customFormat="1" ht="13.55" customHeight="1">
      <c r="A33" s="133"/>
      <c r="B33" s="117" t="s">
        <v>10</v>
      </c>
      <c r="C33" s="118">
        <v>915942</v>
      </c>
      <c r="D33" s="127">
        <v>5.8044826514711337E-2</v>
      </c>
      <c r="E33" s="120">
        <v>153706</v>
      </c>
      <c r="F33" s="168">
        <v>0.15414823881000472</v>
      </c>
      <c r="G33" s="118">
        <v>309209</v>
      </c>
      <c r="H33" s="127">
        <v>1.3657090967502943E-2</v>
      </c>
      <c r="I33" s="118">
        <v>25839</v>
      </c>
      <c r="J33" s="127">
        <v>-8.3333333333333329E-2</v>
      </c>
      <c r="K33" s="120">
        <v>77669</v>
      </c>
      <c r="L33" s="168">
        <v>1.8850351558400671E-2</v>
      </c>
      <c r="M33" s="122">
        <v>42158</v>
      </c>
      <c r="N33" s="127">
        <v>5.9246231155778872E-2</v>
      </c>
      <c r="O33" s="123">
        <v>52135</v>
      </c>
      <c r="P33" s="127">
        <v>-9.4170793154374072E-2</v>
      </c>
      <c r="Q33" s="120">
        <v>16478</v>
      </c>
      <c r="R33" s="168">
        <v>-2.6065370293752586E-2</v>
      </c>
      <c r="S33" s="123">
        <v>10482</v>
      </c>
      <c r="T33" s="127">
        <v>0.1336794289422453</v>
      </c>
      <c r="U33" s="123">
        <v>36327</v>
      </c>
      <c r="V33" s="168">
        <v>0.12238151146264599</v>
      </c>
      <c r="W33" s="118">
        <v>13686</v>
      </c>
      <c r="X33" s="127">
        <v>0.28870056497175139</v>
      </c>
      <c r="Y33" s="120">
        <v>22741</v>
      </c>
      <c r="Z33" s="168">
        <v>5.0489652623798967E-2</v>
      </c>
      <c r="AA33" s="122"/>
      <c r="AB33" s="169"/>
      <c r="AC33" s="120"/>
      <c r="AD33" s="127"/>
      <c r="AE33" s="118"/>
      <c r="AF33" s="127"/>
      <c r="AG33" s="134"/>
      <c r="AH33" s="448"/>
      <c r="AI33" s="172"/>
      <c r="AJ33" s="137"/>
      <c r="AK33" s="120">
        <v>2143</v>
      </c>
      <c r="AL33" s="127"/>
      <c r="AM33" s="120">
        <v>1823</v>
      </c>
      <c r="AN33" s="168">
        <v>-0.25439672801635993</v>
      </c>
      <c r="AO33" s="120"/>
      <c r="AP33" s="169"/>
      <c r="AQ33" s="120">
        <v>361</v>
      </c>
      <c r="AR33" s="127"/>
      <c r="AS33" s="195">
        <v>13</v>
      </c>
      <c r="AT33" s="193" t="s">
        <v>3</v>
      </c>
      <c r="AU33" s="175"/>
      <c r="AV33" s="171"/>
      <c r="AW33" s="194"/>
      <c r="AX33" s="137"/>
      <c r="AY33" s="175">
        <v>345</v>
      </c>
      <c r="AZ33" s="127">
        <v>1.4705882352941124E-2</v>
      </c>
      <c r="BA33" s="120"/>
      <c r="BB33" s="127"/>
    </row>
    <row r="34" spans="1:54" s="93" customFormat="1" ht="13.55" customHeight="1">
      <c r="A34" s="133"/>
      <c r="B34" s="117" t="s">
        <v>11</v>
      </c>
      <c r="C34" s="118">
        <v>1098740</v>
      </c>
      <c r="D34" s="127">
        <v>7.6397222845398072E-2</v>
      </c>
      <c r="E34" s="120">
        <v>197622</v>
      </c>
      <c r="F34" s="168">
        <v>0.15961741579626804</v>
      </c>
      <c r="G34" s="118">
        <v>363925</v>
      </c>
      <c r="H34" s="127">
        <v>8.2948965927689328E-2</v>
      </c>
      <c r="I34" s="118">
        <v>28534</v>
      </c>
      <c r="J34" s="127">
        <v>0.11356540743053388</v>
      </c>
      <c r="K34" s="120">
        <v>89563</v>
      </c>
      <c r="L34" s="168">
        <v>8.2423890842729899E-2</v>
      </c>
      <c r="M34" s="122">
        <v>53891</v>
      </c>
      <c r="N34" s="127">
        <v>0.14018830001057858</v>
      </c>
      <c r="O34" s="123">
        <v>60239</v>
      </c>
      <c r="P34" s="127">
        <v>3.8907955780142459E-2</v>
      </c>
      <c r="Q34" s="120">
        <v>14462</v>
      </c>
      <c r="R34" s="168">
        <v>1.5803891269228067E-2</v>
      </c>
      <c r="S34" s="123">
        <v>13314</v>
      </c>
      <c r="T34" s="127">
        <v>0.3008304836345872</v>
      </c>
      <c r="U34" s="123">
        <v>45685</v>
      </c>
      <c r="V34" s="168">
        <v>6.3406345289914109E-2</v>
      </c>
      <c r="W34" s="118">
        <v>15781</v>
      </c>
      <c r="X34" s="127">
        <v>-2.7485055771245454E-2</v>
      </c>
      <c r="Y34" s="120">
        <v>23438</v>
      </c>
      <c r="Z34" s="168">
        <v>-0.22585546307306117</v>
      </c>
      <c r="AA34" s="122"/>
      <c r="AB34" s="169"/>
      <c r="AC34" s="120"/>
      <c r="AD34" s="127"/>
      <c r="AE34" s="118"/>
      <c r="AF34" s="127"/>
      <c r="AG34" s="134">
        <v>16827</v>
      </c>
      <c r="AH34" s="137">
        <v>0.33300000000000002</v>
      </c>
      <c r="AI34" s="172"/>
      <c r="AJ34" s="137"/>
      <c r="AK34" s="120">
        <v>2857</v>
      </c>
      <c r="AL34" s="127"/>
      <c r="AM34" s="120">
        <v>1704</v>
      </c>
      <c r="AN34" s="168">
        <v>6.4973419964559952E-3</v>
      </c>
      <c r="AO34" s="120"/>
      <c r="AP34" s="169"/>
      <c r="AQ34" s="120">
        <v>581</v>
      </c>
      <c r="AR34" s="127"/>
      <c r="AS34" s="195">
        <v>0</v>
      </c>
      <c r="AT34" s="193" t="s">
        <v>3</v>
      </c>
      <c r="AU34" s="175"/>
      <c r="AV34" s="171"/>
      <c r="AW34" s="194"/>
      <c r="AX34" s="137"/>
      <c r="AY34" s="175">
        <v>750</v>
      </c>
      <c r="AZ34" s="127">
        <v>0.17739403453689162</v>
      </c>
      <c r="BA34" s="120"/>
      <c r="BB34" s="127"/>
    </row>
    <row r="35" spans="1:54" s="93" customFormat="1" ht="13.55" customHeight="1">
      <c r="A35" s="133"/>
      <c r="B35" s="117" t="s">
        <v>12</v>
      </c>
      <c r="C35" s="118">
        <v>1159874</v>
      </c>
      <c r="D35" s="127">
        <v>8.3701691786050303E-2</v>
      </c>
      <c r="E35" s="120">
        <v>220332</v>
      </c>
      <c r="F35" s="168">
        <v>0.13996864636096007</v>
      </c>
      <c r="G35" s="118">
        <v>407126</v>
      </c>
      <c r="H35" s="127">
        <v>3.4693436685939383E-2</v>
      </c>
      <c r="I35" s="118">
        <v>37756</v>
      </c>
      <c r="J35" s="127">
        <v>0.16502098247346333</v>
      </c>
      <c r="K35" s="120">
        <v>96122</v>
      </c>
      <c r="L35" s="168">
        <v>9.1637990755567666E-2</v>
      </c>
      <c r="M35" s="122">
        <v>47251</v>
      </c>
      <c r="N35" s="127">
        <v>1.9087262218004497E-2</v>
      </c>
      <c r="O35" s="123">
        <v>67950</v>
      </c>
      <c r="P35" s="127">
        <v>9.7082519334162135E-2</v>
      </c>
      <c r="Q35" s="120">
        <v>16598</v>
      </c>
      <c r="R35" s="168">
        <v>3.1444195873726072E-2</v>
      </c>
      <c r="S35" s="123">
        <v>15697</v>
      </c>
      <c r="T35" s="127">
        <v>0.34070720874615645</v>
      </c>
      <c r="U35" s="123">
        <v>44846</v>
      </c>
      <c r="V35" s="168">
        <v>4.802411722091094E-2</v>
      </c>
      <c r="W35" s="118">
        <v>18751</v>
      </c>
      <c r="X35" s="127">
        <v>3.7859080090773232E-2</v>
      </c>
      <c r="Y35" s="120">
        <v>25713</v>
      </c>
      <c r="Z35" s="168">
        <v>-6.4981818181818182E-2</v>
      </c>
      <c r="AA35" s="122"/>
      <c r="AB35" s="169"/>
      <c r="AC35" s="120"/>
      <c r="AD35" s="127"/>
      <c r="AE35" s="118"/>
      <c r="AF35" s="127"/>
      <c r="AG35" s="134"/>
      <c r="AH35" s="137"/>
      <c r="AI35" s="172"/>
      <c r="AJ35" s="137"/>
      <c r="AK35" s="120">
        <v>3096</v>
      </c>
      <c r="AL35" s="127"/>
      <c r="AM35" s="120">
        <v>974</v>
      </c>
      <c r="AN35" s="168">
        <v>-0.7783340919435594</v>
      </c>
      <c r="AO35" s="120"/>
      <c r="AP35" s="169"/>
      <c r="AQ35" s="120">
        <v>637</v>
      </c>
      <c r="AR35" s="127"/>
      <c r="AS35" s="195">
        <v>0</v>
      </c>
      <c r="AT35" s="193" t="s">
        <v>3</v>
      </c>
      <c r="AU35" s="175"/>
      <c r="AV35" s="171"/>
      <c r="AW35" s="194"/>
      <c r="AX35" s="137"/>
      <c r="AY35" s="175">
        <v>649</v>
      </c>
      <c r="AZ35" s="127">
        <v>-0.3529411764705882</v>
      </c>
      <c r="BA35" s="120"/>
      <c r="BB35" s="127"/>
    </row>
    <row r="36" spans="1:54" s="93" customFormat="1" ht="13.55" customHeight="1">
      <c r="A36" s="133"/>
      <c r="B36" s="117" t="s">
        <v>13</v>
      </c>
      <c r="C36" s="118">
        <v>931946</v>
      </c>
      <c r="D36" s="127">
        <v>0.18636265847197311</v>
      </c>
      <c r="E36" s="120">
        <v>156451</v>
      </c>
      <c r="F36" s="168">
        <v>0.20098411747998374</v>
      </c>
      <c r="G36" s="118">
        <v>334169</v>
      </c>
      <c r="H36" s="127">
        <v>0.17441835945736978</v>
      </c>
      <c r="I36" s="118">
        <v>32012</v>
      </c>
      <c r="J36" s="127">
        <v>0.39334058759521218</v>
      </c>
      <c r="K36" s="120">
        <v>68166</v>
      </c>
      <c r="L36" s="168">
        <v>0.15940402081845087</v>
      </c>
      <c r="M36" s="122">
        <v>37921</v>
      </c>
      <c r="N36" s="127">
        <v>0.24408648010235878</v>
      </c>
      <c r="O36" s="123">
        <v>51784</v>
      </c>
      <c r="P36" s="127">
        <v>-4.8045508705846177E-3</v>
      </c>
      <c r="Q36" s="120">
        <v>13004</v>
      </c>
      <c r="R36" s="168">
        <v>7.8633045786330458E-2</v>
      </c>
      <c r="S36" s="123">
        <v>9321</v>
      </c>
      <c r="T36" s="127">
        <v>0.23407917383820998</v>
      </c>
      <c r="U36" s="123">
        <v>29315</v>
      </c>
      <c r="V36" s="168">
        <v>0.14637103081495387</v>
      </c>
      <c r="W36" s="118">
        <v>14846</v>
      </c>
      <c r="X36" s="127">
        <v>2.9185441941074523E-2</v>
      </c>
      <c r="Y36" s="120">
        <v>22375</v>
      </c>
      <c r="Z36" s="168">
        <v>7.365642994241843E-2</v>
      </c>
      <c r="AA36" s="122"/>
      <c r="AB36" s="169"/>
      <c r="AC36" s="120"/>
      <c r="AD36" s="127"/>
      <c r="AE36" s="118"/>
      <c r="AF36" s="127"/>
      <c r="AG36" s="134"/>
      <c r="AH36" s="137"/>
      <c r="AI36" s="172"/>
      <c r="AJ36" s="137"/>
      <c r="AK36" s="120">
        <v>872</v>
      </c>
      <c r="AL36" s="127"/>
      <c r="AM36" s="120">
        <v>1068</v>
      </c>
      <c r="AN36" s="168">
        <v>-2.8011204481792717E-3</v>
      </c>
      <c r="AO36" s="120"/>
      <c r="AP36" s="169"/>
      <c r="AQ36" s="120">
        <v>411</v>
      </c>
      <c r="AR36" s="127"/>
      <c r="AS36" s="195">
        <v>16</v>
      </c>
      <c r="AT36" s="193" t="s">
        <v>3</v>
      </c>
      <c r="AU36" s="175"/>
      <c r="AV36" s="171"/>
      <c r="AW36" s="194"/>
      <c r="AX36" s="137"/>
      <c r="AY36" s="175">
        <v>629</v>
      </c>
      <c r="AZ36" s="127">
        <v>0.11327433628318584</v>
      </c>
      <c r="BA36" s="120"/>
      <c r="BB36" s="127"/>
    </row>
    <row r="37" spans="1:54" s="93" customFormat="1" ht="13.55" customHeight="1">
      <c r="A37" s="133"/>
      <c r="B37" s="117" t="s">
        <v>14</v>
      </c>
      <c r="C37" s="118">
        <v>984649</v>
      </c>
      <c r="D37" s="127">
        <v>0.16102220524285216</v>
      </c>
      <c r="E37" s="120">
        <v>187601</v>
      </c>
      <c r="F37" s="168">
        <v>0.27924309580634166</v>
      </c>
      <c r="G37" s="118">
        <v>371216</v>
      </c>
      <c r="H37" s="127">
        <v>0.18179879087329001</v>
      </c>
      <c r="I37" s="118">
        <v>32746</v>
      </c>
      <c r="J37" s="127">
        <v>0.18696534725242858</v>
      </c>
      <c r="K37" s="120">
        <v>77956</v>
      </c>
      <c r="L37" s="168">
        <v>3.4859949555290058E-2</v>
      </c>
      <c r="M37" s="122">
        <v>46359</v>
      </c>
      <c r="N37" s="127">
        <v>0.10263057749024829</v>
      </c>
      <c r="O37" s="123">
        <v>61428</v>
      </c>
      <c r="P37" s="127">
        <v>7.4235349666859032E-2</v>
      </c>
      <c r="Q37" s="120">
        <v>16737</v>
      </c>
      <c r="R37" s="168">
        <v>0.19082177161152614</v>
      </c>
      <c r="S37" s="123">
        <v>11394</v>
      </c>
      <c r="T37" s="127">
        <v>0.18761726078799248</v>
      </c>
      <c r="U37" s="123">
        <v>35025</v>
      </c>
      <c r="V37" s="168">
        <v>0.16516966067864272</v>
      </c>
      <c r="W37" s="118">
        <v>14249</v>
      </c>
      <c r="X37" s="127">
        <v>0.27200499910730225</v>
      </c>
      <c r="Y37" s="120">
        <v>24307</v>
      </c>
      <c r="Z37" s="168">
        <v>0.34754407362235279</v>
      </c>
      <c r="AA37" s="122"/>
      <c r="AB37" s="169"/>
      <c r="AC37" s="120"/>
      <c r="AD37" s="127"/>
      <c r="AE37" s="118"/>
      <c r="AF37" s="127"/>
      <c r="AG37" s="134">
        <v>20207</v>
      </c>
      <c r="AH37" s="137">
        <v>0.41099999999999998</v>
      </c>
      <c r="AI37" s="172"/>
      <c r="AJ37" s="137"/>
      <c r="AK37" s="120">
        <v>1174</v>
      </c>
      <c r="AL37" s="127"/>
      <c r="AM37" s="120">
        <v>1781</v>
      </c>
      <c r="AN37" s="168">
        <v>-3.1011969532100107E-2</v>
      </c>
      <c r="AO37" s="120"/>
      <c r="AP37" s="169"/>
      <c r="AQ37" s="120">
        <v>232</v>
      </c>
      <c r="AR37" s="127"/>
      <c r="AS37" s="195">
        <v>0</v>
      </c>
      <c r="AT37" s="193" t="s">
        <v>3</v>
      </c>
      <c r="AU37" s="175"/>
      <c r="AV37" s="171"/>
      <c r="AW37" s="194"/>
      <c r="AX37" s="137"/>
      <c r="AY37" s="175">
        <v>1077</v>
      </c>
      <c r="AZ37" s="127">
        <v>0.32472324723247237</v>
      </c>
      <c r="BA37" s="120"/>
      <c r="BB37" s="127"/>
    </row>
    <row r="38" spans="1:54" s="93" customFormat="1" ht="13.55" customHeight="1">
      <c r="A38" s="133"/>
      <c r="B38" s="117" t="s">
        <v>15</v>
      </c>
      <c r="C38" s="118">
        <v>987488</v>
      </c>
      <c r="D38" s="127">
        <v>0.25950121870181153</v>
      </c>
      <c r="E38" s="120">
        <v>177298</v>
      </c>
      <c r="F38" s="168">
        <v>0.26242861821962093</v>
      </c>
      <c r="G38" s="118">
        <v>333138</v>
      </c>
      <c r="H38" s="127">
        <v>0.30417319135609144</v>
      </c>
      <c r="I38" s="118">
        <v>39434</v>
      </c>
      <c r="J38" s="127">
        <v>0.42587503615851896</v>
      </c>
      <c r="K38" s="120">
        <v>100890</v>
      </c>
      <c r="L38" s="168">
        <v>0.23344947735191637</v>
      </c>
      <c r="M38" s="122">
        <v>58438</v>
      </c>
      <c r="N38" s="127">
        <v>0.22550068155604497</v>
      </c>
      <c r="O38" s="123">
        <v>64470</v>
      </c>
      <c r="P38" s="127">
        <v>0.21378141767862185</v>
      </c>
      <c r="Q38" s="120">
        <v>17763</v>
      </c>
      <c r="R38" s="168">
        <v>0.16869530890190143</v>
      </c>
      <c r="S38" s="123">
        <v>13406</v>
      </c>
      <c r="T38" s="127">
        <v>0.23330266789328427</v>
      </c>
      <c r="U38" s="123">
        <v>43791</v>
      </c>
      <c r="V38" s="168">
        <v>0.40010231160277521</v>
      </c>
      <c r="W38" s="118">
        <v>19820</v>
      </c>
      <c r="X38" s="127">
        <v>0.39498873873873874</v>
      </c>
      <c r="Y38" s="120">
        <v>32861</v>
      </c>
      <c r="Z38" s="168">
        <v>6.2225239203516941E-2</v>
      </c>
      <c r="AA38" s="122"/>
      <c r="AB38" s="169"/>
      <c r="AC38" s="120"/>
      <c r="AD38" s="127"/>
      <c r="AE38" s="118"/>
      <c r="AF38" s="127"/>
      <c r="AG38" s="134"/>
      <c r="AH38" s="137"/>
      <c r="AI38" s="172"/>
      <c r="AJ38" s="137"/>
      <c r="AK38" s="120">
        <v>1396</v>
      </c>
      <c r="AL38" s="127"/>
      <c r="AM38" s="120">
        <v>1682</v>
      </c>
      <c r="AN38" s="168">
        <v>0.85446527012127893</v>
      </c>
      <c r="AO38" s="120"/>
      <c r="AP38" s="169"/>
      <c r="AQ38" s="120">
        <v>441</v>
      </c>
      <c r="AR38" s="127"/>
      <c r="AS38" s="195">
        <v>10</v>
      </c>
      <c r="AT38" s="193">
        <v>-0.5</v>
      </c>
      <c r="AU38" s="175"/>
      <c r="AV38" s="171"/>
      <c r="AW38" s="194"/>
      <c r="AX38" s="137"/>
      <c r="AY38" s="175">
        <v>1486</v>
      </c>
      <c r="AZ38" s="127">
        <v>0.50862944162436552</v>
      </c>
      <c r="BA38" s="120"/>
      <c r="BB38" s="127"/>
    </row>
    <row r="39" spans="1:54" s="93" customFormat="1" ht="13.55" customHeight="1">
      <c r="A39" s="140"/>
      <c r="B39" s="117" t="s">
        <v>16</v>
      </c>
      <c r="C39" s="196">
        <v>1015874</v>
      </c>
      <c r="D39" s="127">
        <v>0.28480891788218005</v>
      </c>
      <c r="E39" s="120">
        <v>184678</v>
      </c>
      <c r="F39" s="168">
        <v>0.30041192831743124</v>
      </c>
      <c r="G39" s="118">
        <v>327636</v>
      </c>
      <c r="H39" s="127">
        <v>0.39971120244025393</v>
      </c>
      <c r="I39" s="118">
        <v>43428</v>
      </c>
      <c r="J39" s="127">
        <v>0.58080955154338965</v>
      </c>
      <c r="K39" s="120">
        <v>101641</v>
      </c>
      <c r="L39" s="168">
        <v>0.20497682303707129</v>
      </c>
      <c r="M39" s="179">
        <v>60856</v>
      </c>
      <c r="N39" s="142">
        <v>0.20166656793633875</v>
      </c>
      <c r="O39" s="123">
        <v>79203</v>
      </c>
      <c r="P39" s="127">
        <v>0.36359410508918116</v>
      </c>
      <c r="Q39" s="120">
        <v>19040</v>
      </c>
      <c r="R39" s="168">
        <v>0.32176327664005555</v>
      </c>
      <c r="S39" s="123">
        <v>18951</v>
      </c>
      <c r="T39" s="127">
        <v>0.30886110919262377</v>
      </c>
      <c r="U39" s="123">
        <v>36134</v>
      </c>
      <c r="V39" s="168">
        <v>0.10154559034234674</v>
      </c>
      <c r="W39" s="118">
        <v>17128</v>
      </c>
      <c r="X39" s="127">
        <v>0.17299000136967538</v>
      </c>
      <c r="Y39" s="177">
        <v>29039</v>
      </c>
      <c r="Z39" s="168">
        <v>0.6316794965443614</v>
      </c>
      <c r="AA39" s="122"/>
      <c r="AB39" s="169"/>
      <c r="AC39" s="177"/>
      <c r="AD39" s="127"/>
      <c r="AE39" s="118"/>
      <c r="AF39" s="127"/>
      <c r="AG39" s="143"/>
      <c r="AH39" s="146"/>
      <c r="AI39" s="184"/>
      <c r="AJ39" s="146"/>
      <c r="AK39" s="177">
        <v>1379</v>
      </c>
      <c r="AL39" s="142"/>
      <c r="AM39" s="177">
        <v>1214</v>
      </c>
      <c r="AN39" s="178">
        <v>-0.34200542005420054</v>
      </c>
      <c r="AO39" s="177"/>
      <c r="AP39" s="169"/>
      <c r="AQ39" s="177">
        <v>345</v>
      </c>
      <c r="AR39" s="127"/>
      <c r="AS39" s="187">
        <v>0</v>
      </c>
      <c r="AT39" s="193" t="s">
        <v>3</v>
      </c>
      <c r="AU39" s="189"/>
      <c r="AV39" s="183"/>
      <c r="AW39" s="197"/>
      <c r="AX39" s="146"/>
      <c r="AY39" s="189">
        <v>1983</v>
      </c>
      <c r="AZ39" s="142">
        <v>0.27115384615384608</v>
      </c>
      <c r="BA39" s="177"/>
      <c r="BB39" s="127"/>
    </row>
    <row r="40" spans="1:54" s="93" customFormat="1" ht="13.55" customHeight="1">
      <c r="A40" s="151" t="s">
        <v>198</v>
      </c>
      <c r="B40" s="152" t="s">
        <v>193</v>
      </c>
      <c r="C40" s="153">
        <v>1281530</v>
      </c>
      <c r="D40" s="154">
        <v>0.30066670929384026</v>
      </c>
      <c r="E40" s="153">
        <v>240350</v>
      </c>
      <c r="F40" s="154">
        <v>0.2479879536839919</v>
      </c>
      <c r="G40" s="153">
        <v>410312</v>
      </c>
      <c r="H40" s="154">
        <v>0.52708893925691036</v>
      </c>
      <c r="I40" s="153">
        <v>48442</v>
      </c>
      <c r="J40" s="154">
        <v>0.24985809381289023</v>
      </c>
      <c r="K40" s="153">
        <v>126492</v>
      </c>
      <c r="L40" s="154">
        <v>6.3682002034998617E-2</v>
      </c>
      <c r="M40" s="122">
        <v>70733</v>
      </c>
      <c r="N40" s="127">
        <v>0.20739805062902206</v>
      </c>
      <c r="O40" s="158">
        <v>79438</v>
      </c>
      <c r="P40" s="154">
        <v>0.3082028226536897</v>
      </c>
      <c r="Q40" s="153">
        <v>24548</v>
      </c>
      <c r="R40" s="154">
        <v>0.22733863306834659</v>
      </c>
      <c r="S40" s="158">
        <v>25627</v>
      </c>
      <c r="T40" s="154">
        <v>0.38892200964717361</v>
      </c>
      <c r="U40" s="158">
        <v>46756</v>
      </c>
      <c r="V40" s="154">
        <v>0.15151216628903555</v>
      </c>
      <c r="W40" s="153">
        <v>27254</v>
      </c>
      <c r="X40" s="154">
        <v>0.81077669257856622</v>
      </c>
      <c r="Y40" s="153">
        <v>33501</v>
      </c>
      <c r="Z40" s="154">
        <v>0.39657328664332164</v>
      </c>
      <c r="AA40" s="157">
        <v>47808</v>
      </c>
      <c r="AB40" s="190"/>
      <c r="AC40" s="118"/>
      <c r="AD40" s="154"/>
      <c r="AE40" s="153"/>
      <c r="AF40" s="154"/>
      <c r="AG40" s="160">
        <v>27236</v>
      </c>
      <c r="AH40" s="129">
        <v>0.20507942126454592</v>
      </c>
      <c r="AI40" s="161">
        <v>43930</v>
      </c>
      <c r="AJ40" s="129">
        <v>-0.20879635466383306</v>
      </c>
      <c r="AK40" s="118">
        <v>2405</v>
      </c>
      <c r="AL40" s="127">
        <v>0.82750759878419444</v>
      </c>
      <c r="AM40" s="118">
        <v>4910</v>
      </c>
      <c r="AN40" s="156">
        <v>0.35822959889349931</v>
      </c>
      <c r="AO40" s="118"/>
      <c r="AP40" s="190"/>
      <c r="AQ40" s="118">
        <v>759</v>
      </c>
      <c r="AR40" s="154">
        <v>0.15</v>
      </c>
      <c r="AS40" s="123">
        <v>0</v>
      </c>
      <c r="AT40" s="198" t="s">
        <v>3</v>
      </c>
      <c r="AU40" s="167"/>
      <c r="AV40" s="159"/>
      <c r="AW40" s="192">
        <v>12811</v>
      </c>
      <c r="AX40" s="129">
        <v>8.3474289580514283E-2</v>
      </c>
      <c r="AY40" s="153">
        <v>4873</v>
      </c>
      <c r="AZ40" s="154">
        <v>0.65974114441416898</v>
      </c>
      <c r="BA40" s="118">
        <v>178</v>
      </c>
      <c r="BB40" s="154"/>
    </row>
    <row r="41" spans="1:54" s="93" customFormat="1" ht="13.55" customHeight="1">
      <c r="A41" s="133"/>
      <c r="B41" s="117" t="s">
        <v>20</v>
      </c>
      <c r="C41" s="118">
        <v>982591</v>
      </c>
      <c r="D41" s="127">
        <v>4.0223545304024153E-2</v>
      </c>
      <c r="E41" s="118">
        <v>202365</v>
      </c>
      <c r="F41" s="127">
        <v>0.16142195490102676</v>
      </c>
      <c r="G41" s="118">
        <v>349648</v>
      </c>
      <c r="H41" s="127">
        <v>8.5833004667571405E-2</v>
      </c>
      <c r="I41" s="118">
        <v>44722</v>
      </c>
      <c r="J41" s="127">
        <v>5.8985105728019703E-2</v>
      </c>
      <c r="K41" s="118">
        <v>86443</v>
      </c>
      <c r="L41" s="127">
        <v>-0.24078237804985156</v>
      </c>
      <c r="M41" s="122">
        <v>49579</v>
      </c>
      <c r="N41" s="127">
        <v>3.9871638911028073E-2</v>
      </c>
      <c r="O41" s="123">
        <v>64272</v>
      </c>
      <c r="P41" s="127">
        <v>8.9115957500889631E-2</v>
      </c>
      <c r="Q41" s="118">
        <v>18583</v>
      </c>
      <c r="R41" s="127">
        <v>3.5100982827519171E-3</v>
      </c>
      <c r="S41" s="123">
        <v>16886</v>
      </c>
      <c r="T41" s="127">
        <v>-7.2197802197802197E-2</v>
      </c>
      <c r="U41" s="123">
        <v>31464</v>
      </c>
      <c r="V41" s="127">
        <v>-0.2294845108362924</v>
      </c>
      <c r="W41" s="118">
        <v>19973</v>
      </c>
      <c r="X41" s="127">
        <v>0.12809940694719005</v>
      </c>
      <c r="Y41" s="118">
        <v>22552</v>
      </c>
      <c r="Z41" s="127">
        <v>-4.5256339697726598E-2</v>
      </c>
      <c r="AA41" s="122">
        <v>34676</v>
      </c>
      <c r="AB41" s="169"/>
      <c r="AC41" s="118"/>
      <c r="AD41" s="127"/>
      <c r="AE41" s="118"/>
      <c r="AF41" s="127"/>
      <c r="AG41" s="134"/>
      <c r="AH41" s="137"/>
      <c r="AI41" s="172"/>
      <c r="AJ41" s="137"/>
      <c r="AK41" s="118">
        <v>1348</v>
      </c>
      <c r="AL41" s="127">
        <v>0.19609582963620231</v>
      </c>
      <c r="AM41" s="118">
        <v>4526</v>
      </c>
      <c r="AN41" s="168">
        <v>-0.21722587340020755</v>
      </c>
      <c r="AO41" s="118"/>
      <c r="AP41" s="169"/>
      <c r="AQ41" s="118">
        <v>396</v>
      </c>
      <c r="AR41" s="127">
        <v>-0.12195121951219512</v>
      </c>
      <c r="AS41" s="123">
        <v>0</v>
      </c>
      <c r="AT41" s="193" t="s">
        <v>3</v>
      </c>
      <c r="AU41" s="175"/>
      <c r="AV41" s="171"/>
      <c r="AW41" s="194"/>
      <c r="AX41" s="137"/>
      <c r="AY41" s="118">
        <v>2112</v>
      </c>
      <c r="AZ41" s="127">
        <v>0.42414025623735663</v>
      </c>
      <c r="BA41" s="118">
        <v>115</v>
      </c>
      <c r="BB41" s="127"/>
    </row>
    <row r="42" spans="1:54" s="93" customFormat="1" ht="13.55" customHeight="1">
      <c r="A42" s="133"/>
      <c r="B42" s="117" t="s">
        <v>199</v>
      </c>
      <c r="C42" s="118">
        <v>1046055</v>
      </c>
      <c r="D42" s="127">
        <v>0.27</v>
      </c>
      <c r="E42" s="118">
        <v>188721</v>
      </c>
      <c r="F42" s="127">
        <v>0.26598064009767158</v>
      </c>
      <c r="G42" s="118">
        <v>392147</v>
      </c>
      <c r="H42" s="127">
        <v>0.45226182760855477</v>
      </c>
      <c r="I42" s="118">
        <v>49367</v>
      </c>
      <c r="J42" s="127">
        <v>0.21506805483767752</v>
      </c>
      <c r="K42" s="118">
        <v>96387</v>
      </c>
      <c r="L42" s="127">
        <v>4.8277287162309133E-2</v>
      </c>
      <c r="M42" s="122">
        <v>51404</v>
      </c>
      <c r="N42" s="127">
        <v>0.33492611732931676</v>
      </c>
      <c r="O42" s="123">
        <v>64220</v>
      </c>
      <c r="P42" s="127">
        <v>0.1913993655269651</v>
      </c>
      <c r="Q42" s="118">
        <v>20390</v>
      </c>
      <c r="R42" s="127">
        <v>0.27676894176581091</v>
      </c>
      <c r="S42" s="123">
        <v>14218</v>
      </c>
      <c r="T42" s="127">
        <v>0.15791188207508755</v>
      </c>
      <c r="U42" s="123">
        <v>42071</v>
      </c>
      <c r="V42" s="127">
        <v>0.16398295706064631</v>
      </c>
      <c r="W42" s="118">
        <v>19756</v>
      </c>
      <c r="X42" s="127">
        <v>0.27220039925301048</v>
      </c>
      <c r="Y42" s="118">
        <v>26946</v>
      </c>
      <c r="Z42" s="127">
        <v>0.1920371599203716</v>
      </c>
      <c r="AA42" s="122">
        <v>38827</v>
      </c>
      <c r="AB42" s="169"/>
      <c r="AC42" s="118"/>
      <c r="AD42" s="127"/>
      <c r="AE42" s="118"/>
      <c r="AF42" s="127"/>
      <c r="AG42" s="134"/>
      <c r="AH42" s="137"/>
      <c r="AI42" s="172"/>
      <c r="AJ42" s="137"/>
      <c r="AK42" s="118">
        <v>1541</v>
      </c>
      <c r="AL42" s="127">
        <v>0.38206278026905838</v>
      </c>
      <c r="AM42" s="118">
        <v>3730</v>
      </c>
      <c r="AN42" s="168">
        <v>4.7752808988764044E-2</v>
      </c>
      <c r="AO42" s="118"/>
      <c r="AP42" s="169"/>
      <c r="AQ42" s="118">
        <v>289</v>
      </c>
      <c r="AR42" s="127">
        <v>-0.40041493775933612</v>
      </c>
      <c r="AS42" s="123">
        <v>16</v>
      </c>
      <c r="AT42" s="193" t="s">
        <v>3</v>
      </c>
      <c r="AU42" s="175"/>
      <c r="AV42" s="171"/>
      <c r="AW42" s="194"/>
      <c r="AX42" s="137"/>
      <c r="AY42" s="118">
        <v>1531</v>
      </c>
      <c r="AZ42" s="127">
        <v>1.0065530799475755</v>
      </c>
      <c r="BA42" s="118">
        <v>105</v>
      </c>
      <c r="BB42" s="127"/>
    </row>
    <row r="43" spans="1:54" s="93" customFormat="1" ht="13.55" customHeight="1">
      <c r="A43" s="133"/>
      <c r="B43" s="117" t="s">
        <v>200</v>
      </c>
      <c r="C43" s="118">
        <v>989018</v>
      </c>
      <c r="D43" s="127">
        <v>0.157</v>
      </c>
      <c r="E43" s="118">
        <v>190558</v>
      </c>
      <c r="F43" s="127">
        <v>0.17153273452725673</v>
      </c>
      <c r="G43" s="118">
        <v>372435</v>
      </c>
      <c r="H43" s="127">
        <v>0.25669369451446039</v>
      </c>
      <c r="I43" s="118">
        <v>45000</v>
      </c>
      <c r="J43" s="127">
        <v>0.3520822065981612</v>
      </c>
      <c r="K43" s="118">
        <v>76757</v>
      </c>
      <c r="L43" s="127">
        <v>5.4228940439856963E-3</v>
      </c>
      <c r="M43" s="122">
        <v>41378</v>
      </c>
      <c r="N43" s="127">
        <v>5.7855042822446689E-2</v>
      </c>
      <c r="O43" s="123">
        <v>59216</v>
      </c>
      <c r="P43" s="127">
        <v>7.456402997804272E-2</v>
      </c>
      <c r="Q43" s="118">
        <v>16312</v>
      </c>
      <c r="R43" s="127">
        <v>0.19222335915801783</v>
      </c>
      <c r="S43" s="123">
        <v>13901</v>
      </c>
      <c r="T43" s="127">
        <v>0.32277095822628221</v>
      </c>
      <c r="U43" s="123">
        <v>32219</v>
      </c>
      <c r="V43" s="127">
        <v>1.3813719320327249E-2</v>
      </c>
      <c r="W43" s="118">
        <v>16230</v>
      </c>
      <c r="X43" s="127">
        <v>0.14030773554415793</v>
      </c>
      <c r="Y43" s="118">
        <v>24052</v>
      </c>
      <c r="Z43" s="127">
        <v>4.1843541540327468E-2</v>
      </c>
      <c r="AA43" s="122">
        <v>28858</v>
      </c>
      <c r="AB43" s="169"/>
      <c r="AC43" s="120"/>
      <c r="AD43" s="127"/>
      <c r="AE43" s="118"/>
      <c r="AF43" s="127"/>
      <c r="AG43" s="134">
        <v>14548</v>
      </c>
      <c r="AH43" s="448">
        <v>0.35053843297437792</v>
      </c>
      <c r="AI43" s="172"/>
      <c r="AJ43" s="137"/>
      <c r="AK43" s="120">
        <v>961</v>
      </c>
      <c r="AL43" s="127">
        <v>0.40497076023391809</v>
      </c>
      <c r="AM43" s="120">
        <v>3669</v>
      </c>
      <c r="AN43" s="168">
        <v>0.37932330827067667</v>
      </c>
      <c r="AO43" s="120"/>
      <c r="AP43" s="169"/>
      <c r="AQ43" s="120">
        <v>306</v>
      </c>
      <c r="AR43" s="127">
        <v>-4.9689440993788817E-2</v>
      </c>
      <c r="AS43" s="195">
        <v>15</v>
      </c>
      <c r="AT43" s="193" t="s">
        <v>3</v>
      </c>
      <c r="AU43" s="175"/>
      <c r="AV43" s="171"/>
      <c r="AW43" s="194"/>
      <c r="AX43" s="137"/>
      <c r="AY43" s="118">
        <v>816</v>
      </c>
      <c r="AZ43" s="127">
        <v>1.0554156171284634</v>
      </c>
      <c r="BA43" s="120">
        <v>65</v>
      </c>
      <c r="BB43" s="127"/>
    </row>
    <row r="44" spans="1:54" s="93" customFormat="1" ht="13.55" customHeight="1">
      <c r="A44" s="133"/>
      <c r="B44" s="117" t="s">
        <v>201</v>
      </c>
      <c r="C44" s="118">
        <v>1107498</v>
      </c>
      <c r="D44" s="127">
        <v>0.222</v>
      </c>
      <c r="E44" s="118">
        <v>211355</v>
      </c>
      <c r="F44" s="127">
        <v>0.31211199404022844</v>
      </c>
      <c r="G44" s="118">
        <v>418467</v>
      </c>
      <c r="H44" s="127">
        <v>0.31381038196123245</v>
      </c>
      <c r="I44" s="118">
        <v>35698</v>
      </c>
      <c r="J44" s="127">
        <v>0.31460136254833365</v>
      </c>
      <c r="K44" s="118">
        <v>82439</v>
      </c>
      <c r="L44" s="127">
        <v>3.4262558337933458E-2</v>
      </c>
      <c r="M44" s="122">
        <v>50686</v>
      </c>
      <c r="N44" s="127">
        <v>0.2250096674400619</v>
      </c>
      <c r="O44" s="123">
        <v>65183</v>
      </c>
      <c r="P44" s="127">
        <v>0.23445637558472057</v>
      </c>
      <c r="Q44" s="118">
        <v>17487</v>
      </c>
      <c r="R44" s="127">
        <v>0.2484472049689441</v>
      </c>
      <c r="S44" s="123">
        <v>15983</v>
      </c>
      <c r="T44" s="127">
        <v>0.49304063521718822</v>
      </c>
      <c r="U44" s="123">
        <v>34408</v>
      </c>
      <c r="V44" s="127">
        <v>5.0239513961911437E-3</v>
      </c>
      <c r="W44" s="118">
        <v>13222</v>
      </c>
      <c r="X44" s="127">
        <v>4.2333464722112732E-2</v>
      </c>
      <c r="Y44" s="118">
        <v>29589</v>
      </c>
      <c r="Z44" s="127">
        <v>0.20998609634415638</v>
      </c>
      <c r="AA44" s="122">
        <v>24837</v>
      </c>
      <c r="AB44" s="169"/>
      <c r="AC44" s="120"/>
      <c r="AD44" s="127"/>
      <c r="AE44" s="118"/>
      <c r="AF44" s="127"/>
      <c r="AG44" s="134"/>
      <c r="AH44" s="448"/>
      <c r="AI44" s="172"/>
      <c r="AJ44" s="137"/>
      <c r="AK44" s="120">
        <v>917</v>
      </c>
      <c r="AL44" s="127">
        <v>-0.17088607594936711</v>
      </c>
      <c r="AM44" s="120">
        <v>2630</v>
      </c>
      <c r="AN44" s="168">
        <v>0.21086556169429096</v>
      </c>
      <c r="AO44" s="120"/>
      <c r="AP44" s="169"/>
      <c r="AQ44" s="120">
        <v>246</v>
      </c>
      <c r="AR44" s="127">
        <v>-0.34399999999999997</v>
      </c>
      <c r="AS44" s="195">
        <v>30</v>
      </c>
      <c r="AT44" s="193">
        <v>2.3333333333333335</v>
      </c>
      <c r="AU44" s="175"/>
      <c r="AV44" s="171"/>
      <c r="AW44" s="194"/>
      <c r="AX44" s="137"/>
      <c r="AY44" s="118">
        <v>722</v>
      </c>
      <c r="AZ44" s="127">
        <v>0.72315035799522676</v>
      </c>
      <c r="BA44" s="120">
        <v>151</v>
      </c>
      <c r="BB44" s="127"/>
    </row>
    <row r="45" spans="1:54" s="93" customFormat="1" ht="13.55" customHeight="1">
      <c r="A45" s="133"/>
      <c r="B45" s="117" t="s">
        <v>202</v>
      </c>
      <c r="C45" s="118">
        <v>1064076</v>
      </c>
      <c r="D45" s="127">
        <v>0.16200000000000001</v>
      </c>
      <c r="E45" s="118">
        <v>190330</v>
      </c>
      <c r="F45" s="127">
        <v>0.23827306676382184</v>
      </c>
      <c r="G45" s="118">
        <v>390621</v>
      </c>
      <c r="H45" s="127">
        <v>0.26329117199046598</v>
      </c>
      <c r="I45" s="120">
        <v>40126</v>
      </c>
      <c r="J45" s="127">
        <v>0.55292387476295524</v>
      </c>
      <c r="K45" s="118">
        <v>77003</v>
      </c>
      <c r="L45" s="127">
        <v>-8.5748496826275611E-3</v>
      </c>
      <c r="M45" s="122">
        <v>48538</v>
      </c>
      <c r="N45" s="127">
        <v>0.15133545234593671</v>
      </c>
      <c r="O45" s="123">
        <v>61598</v>
      </c>
      <c r="P45" s="127">
        <v>0.18150954253380647</v>
      </c>
      <c r="Q45" s="118">
        <v>16673</v>
      </c>
      <c r="R45" s="127">
        <v>1.1833960432091273E-2</v>
      </c>
      <c r="S45" s="123">
        <v>15325</v>
      </c>
      <c r="T45" s="127">
        <v>0.46203014691852701</v>
      </c>
      <c r="U45" s="123">
        <v>38027</v>
      </c>
      <c r="V45" s="127">
        <v>4.6797148126737687E-2</v>
      </c>
      <c r="W45" s="118">
        <v>12814</v>
      </c>
      <c r="X45" s="127">
        <v>-6.3714744994885289E-2</v>
      </c>
      <c r="Y45" s="118">
        <v>27530</v>
      </c>
      <c r="Z45" s="127">
        <v>0.21058880436216526</v>
      </c>
      <c r="AA45" s="122">
        <v>24413</v>
      </c>
      <c r="AB45" s="169"/>
      <c r="AC45" s="120"/>
      <c r="AD45" s="127"/>
      <c r="AE45" s="118"/>
      <c r="AF45" s="127"/>
      <c r="AG45" s="134"/>
      <c r="AH45" s="448"/>
      <c r="AI45" s="172"/>
      <c r="AJ45" s="137"/>
      <c r="AK45" s="120">
        <v>952</v>
      </c>
      <c r="AL45" s="127">
        <v>-0.55576294913672419</v>
      </c>
      <c r="AM45" s="120">
        <v>2677</v>
      </c>
      <c r="AN45" s="168">
        <v>0.46845858475041141</v>
      </c>
      <c r="AO45" s="120"/>
      <c r="AP45" s="169"/>
      <c r="AQ45" s="120">
        <v>354</v>
      </c>
      <c r="AR45" s="127">
        <v>-1.9390581717451522E-2</v>
      </c>
      <c r="AS45" s="195">
        <v>17</v>
      </c>
      <c r="AT45" s="193">
        <v>0.30769230769230771</v>
      </c>
      <c r="AU45" s="175"/>
      <c r="AV45" s="171"/>
      <c r="AW45" s="194"/>
      <c r="AX45" s="137"/>
      <c r="AY45" s="118">
        <v>840</v>
      </c>
      <c r="AZ45" s="127">
        <v>1.4347826086956523</v>
      </c>
      <c r="BA45" s="120">
        <v>111</v>
      </c>
      <c r="BB45" s="127"/>
    </row>
    <row r="46" spans="1:54" s="93" customFormat="1" ht="13.55" customHeight="1">
      <c r="A46" s="133"/>
      <c r="B46" s="117" t="s">
        <v>203</v>
      </c>
      <c r="C46" s="118">
        <v>1297398</v>
      </c>
      <c r="D46" s="127">
        <v>0.18099999999999999</v>
      </c>
      <c r="E46" s="118">
        <v>254234</v>
      </c>
      <c r="F46" s="127">
        <v>0.28646608171155036</v>
      </c>
      <c r="G46" s="118">
        <v>448600</v>
      </c>
      <c r="H46" s="127">
        <v>0.23267156694373842</v>
      </c>
      <c r="I46" s="120">
        <v>33045</v>
      </c>
      <c r="J46" s="127">
        <v>0.15809210065185392</v>
      </c>
      <c r="K46" s="120">
        <v>91551</v>
      </c>
      <c r="L46" s="127">
        <v>2.2196666033964918E-2</v>
      </c>
      <c r="M46" s="122">
        <v>62692</v>
      </c>
      <c r="N46" s="127">
        <v>0.16331112801766534</v>
      </c>
      <c r="O46" s="123">
        <v>77832</v>
      </c>
      <c r="P46" s="127">
        <v>0.29205332093826258</v>
      </c>
      <c r="Q46" s="118">
        <v>15946</v>
      </c>
      <c r="R46" s="127">
        <v>0.10261374636979671</v>
      </c>
      <c r="S46" s="123">
        <v>17714</v>
      </c>
      <c r="T46" s="127">
        <v>0.33047919483250715</v>
      </c>
      <c r="U46" s="123">
        <v>46123</v>
      </c>
      <c r="V46" s="127">
        <v>9.5873919229506402E-3</v>
      </c>
      <c r="W46" s="120">
        <v>21377</v>
      </c>
      <c r="X46" s="127">
        <v>0.35460363728534311</v>
      </c>
      <c r="Y46" s="120">
        <v>31048</v>
      </c>
      <c r="Z46" s="168">
        <v>0.3246864066899906</v>
      </c>
      <c r="AA46" s="122">
        <v>21962</v>
      </c>
      <c r="AB46" s="169"/>
      <c r="AC46" s="120"/>
      <c r="AD46" s="127"/>
      <c r="AE46" s="118"/>
      <c r="AF46" s="127"/>
      <c r="AG46" s="134">
        <v>21146</v>
      </c>
      <c r="AH46" s="137">
        <v>0.25667082664764962</v>
      </c>
      <c r="AI46" s="172"/>
      <c r="AJ46" s="137"/>
      <c r="AK46" s="120">
        <v>1303</v>
      </c>
      <c r="AL46" s="127">
        <v>-0.54392719635981801</v>
      </c>
      <c r="AM46" s="120">
        <v>1951</v>
      </c>
      <c r="AN46" s="168">
        <v>0.1449530516431925</v>
      </c>
      <c r="AO46" s="120"/>
      <c r="AP46" s="169"/>
      <c r="AQ46" s="120">
        <v>456</v>
      </c>
      <c r="AR46" s="127">
        <v>-0.21514629948364888</v>
      </c>
      <c r="AS46" s="195">
        <v>19</v>
      </c>
      <c r="AT46" s="193" t="s">
        <v>3</v>
      </c>
      <c r="AU46" s="175"/>
      <c r="AV46" s="171"/>
      <c r="AW46" s="194"/>
      <c r="AX46" s="137"/>
      <c r="AY46" s="120">
        <v>1631</v>
      </c>
      <c r="AZ46" s="127">
        <v>1.1746666666666665</v>
      </c>
      <c r="BA46" s="120">
        <v>185</v>
      </c>
      <c r="BB46" s="127"/>
    </row>
    <row r="47" spans="1:54" s="93" customFormat="1" ht="13.55" customHeight="1">
      <c r="A47" s="133"/>
      <c r="B47" s="117" t="s">
        <v>204</v>
      </c>
      <c r="C47" s="118">
        <v>1308664</v>
      </c>
      <c r="D47" s="127">
        <v>0.128</v>
      </c>
      <c r="E47" s="118">
        <v>271377</v>
      </c>
      <c r="F47" s="127">
        <v>0.23167311148630249</v>
      </c>
      <c r="G47" s="120">
        <v>481518</v>
      </c>
      <c r="H47" s="127">
        <v>0.18272475842859459</v>
      </c>
      <c r="I47" s="120">
        <v>39469</v>
      </c>
      <c r="J47" s="168">
        <v>4.5370272274605362E-2</v>
      </c>
      <c r="K47" s="118">
        <v>96102</v>
      </c>
      <c r="L47" s="127">
        <v>-2.0806891242379475E-4</v>
      </c>
      <c r="M47" s="122">
        <v>54640</v>
      </c>
      <c r="N47" s="127">
        <v>0.15637764280121047</v>
      </c>
      <c r="O47" s="195">
        <v>88813</v>
      </c>
      <c r="P47" s="127">
        <v>0.3070345842531273</v>
      </c>
      <c r="Q47" s="118">
        <v>18648</v>
      </c>
      <c r="R47" s="127">
        <v>0.12350885648873358</v>
      </c>
      <c r="S47" s="195">
        <v>22680</v>
      </c>
      <c r="T47" s="168">
        <v>0.44486207555583868</v>
      </c>
      <c r="U47" s="123">
        <v>45910</v>
      </c>
      <c r="V47" s="127">
        <v>2.3725638852963474E-2</v>
      </c>
      <c r="W47" s="120">
        <v>22118</v>
      </c>
      <c r="X47" s="127">
        <v>0.17956375659964802</v>
      </c>
      <c r="Y47" s="118">
        <v>28685</v>
      </c>
      <c r="Z47" s="127">
        <v>0.11558355695562555</v>
      </c>
      <c r="AA47" s="122">
        <v>21741</v>
      </c>
      <c r="AB47" s="169"/>
      <c r="AC47" s="120"/>
      <c r="AD47" s="127"/>
      <c r="AE47" s="118"/>
      <c r="AF47" s="127"/>
      <c r="AG47" s="134"/>
      <c r="AH47" s="137"/>
      <c r="AI47" s="172"/>
      <c r="AJ47" s="137"/>
      <c r="AK47" s="120">
        <v>1031</v>
      </c>
      <c r="AL47" s="127">
        <v>-0.66698966408268734</v>
      </c>
      <c r="AM47" s="120">
        <v>2874</v>
      </c>
      <c r="AN47" s="168">
        <v>1.9507186858316221</v>
      </c>
      <c r="AO47" s="120"/>
      <c r="AP47" s="169"/>
      <c r="AQ47" s="120">
        <v>354</v>
      </c>
      <c r="AR47" s="127">
        <v>-0.44427001569858715</v>
      </c>
      <c r="AS47" s="195">
        <v>0</v>
      </c>
      <c r="AT47" s="193" t="s">
        <v>3</v>
      </c>
      <c r="AU47" s="175"/>
      <c r="AV47" s="171"/>
      <c r="AW47" s="194"/>
      <c r="AX47" s="137"/>
      <c r="AY47" s="118">
        <v>1365</v>
      </c>
      <c r="AZ47" s="127">
        <v>1.1032357473035441</v>
      </c>
      <c r="BA47" s="120">
        <v>37</v>
      </c>
      <c r="BB47" s="127"/>
    </row>
    <row r="48" spans="1:54" s="93" customFormat="1" ht="13.55" customHeight="1">
      <c r="A48" s="133"/>
      <c r="B48" s="117" t="s">
        <v>205</v>
      </c>
      <c r="C48" s="118">
        <v>1015650</v>
      </c>
      <c r="D48" s="127">
        <v>0.09</v>
      </c>
      <c r="E48" s="120">
        <v>201286</v>
      </c>
      <c r="F48" s="127">
        <v>0.28657534947044122</v>
      </c>
      <c r="G48" s="120">
        <v>361155</v>
      </c>
      <c r="H48" s="127">
        <v>8.0755545846562665E-2</v>
      </c>
      <c r="I48" s="120">
        <v>37257</v>
      </c>
      <c r="J48" s="168">
        <v>0.16384480819692615</v>
      </c>
      <c r="K48" s="120">
        <v>70859</v>
      </c>
      <c r="L48" s="127">
        <v>3.9506498841064462E-2</v>
      </c>
      <c r="M48" s="122">
        <v>43061</v>
      </c>
      <c r="N48" s="127">
        <v>0.13554494870915845</v>
      </c>
      <c r="O48" s="195">
        <v>66497</v>
      </c>
      <c r="P48" s="127">
        <v>0.28412250888305268</v>
      </c>
      <c r="Q48" s="120">
        <v>17686</v>
      </c>
      <c r="R48" s="127">
        <v>0.3600430636727161</v>
      </c>
      <c r="S48" s="195">
        <v>17141</v>
      </c>
      <c r="T48" s="127">
        <v>0.83896577620426993</v>
      </c>
      <c r="U48" s="123">
        <v>30265</v>
      </c>
      <c r="V48" s="127">
        <v>3.2406617772471433E-2</v>
      </c>
      <c r="W48" s="120">
        <v>14251</v>
      </c>
      <c r="X48" s="127">
        <v>-4.0078135524720462E-2</v>
      </c>
      <c r="Y48" s="118">
        <v>23566</v>
      </c>
      <c r="Z48" s="127">
        <v>5.3229050279329608E-2</v>
      </c>
      <c r="AA48" s="122">
        <v>15211</v>
      </c>
      <c r="AB48" s="169"/>
      <c r="AC48" s="120"/>
      <c r="AD48" s="127"/>
      <c r="AE48" s="118"/>
      <c r="AF48" s="127"/>
      <c r="AG48" s="134"/>
      <c r="AH48" s="137"/>
      <c r="AI48" s="172"/>
      <c r="AJ48" s="137"/>
      <c r="AK48" s="120">
        <v>784</v>
      </c>
      <c r="AL48" s="127">
        <v>-0.1009174311926605</v>
      </c>
      <c r="AM48" s="120">
        <v>1160</v>
      </c>
      <c r="AN48" s="168">
        <v>8.6142322097378279E-2</v>
      </c>
      <c r="AO48" s="120"/>
      <c r="AP48" s="169"/>
      <c r="AQ48" s="120">
        <v>309</v>
      </c>
      <c r="AR48" s="127">
        <v>-0.24817518248175183</v>
      </c>
      <c r="AS48" s="195">
        <v>0</v>
      </c>
      <c r="AT48" s="193">
        <v>-1</v>
      </c>
      <c r="AU48" s="175"/>
      <c r="AV48" s="171"/>
      <c r="AW48" s="194"/>
      <c r="AX48" s="137"/>
      <c r="AY48" s="118">
        <v>963</v>
      </c>
      <c r="AZ48" s="127">
        <v>0.53100158982511925</v>
      </c>
      <c r="BA48" s="120">
        <v>58</v>
      </c>
      <c r="BB48" s="127"/>
    </row>
    <row r="49" spans="1:54" s="93" customFormat="1" ht="13.55" customHeight="1">
      <c r="A49" s="133"/>
      <c r="B49" s="117" t="s">
        <v>206</v>
      </c>
      <c r="C49" s="120">
        <v>1078092</v>
      </c>
      <c r="D49" s="127">
        <v>9.5000000000000001E-2</v>
      </c>
      <c r="E49" s="120">
        <v>222737</v>
      </c>
      <c r="F49" s="127">
        <v>0.18729111252072217</v>
      </c>
      <c r="G49" s="120">
        <v>414382</v>
      </c>
      <c r="H49" s="127">
        <v>0.11628270333175295</v>
      </c>
      <c r="I49" s="120">
        <v>31305</v>
      </c>
      <c r="J49" s="168">
        <v>-4.4005374702253713E-2</v>
      </c>
      <c r="K49" s="120">
        <v>77173</v>
      </c>
      <c r="L49" s="127">
        <v>-1.0044127456513931E-2</v>
      </c>
      <c r="M49" s="122">
        <v>49699</v>
      </c>
      <c r="N49" s="127">
        <v>7.2046420328307326E-2</v>
      </c>
      <c r="O49" s="195">
        <v>67708</v>
      </c>
      <c r="P49" s="127">
        <v>0.10223350914892232</v>
      </c>
      <c r="Q49" s="120">
        <v>15482</v>
      </c>
      <c r="R49" s="127">
        <v>-7.4983569337396194E-2</v>
      </c>
      <c r="S49" s="195">
        <v>16824</v>
      </c>
      <c r="T49" s="127">
        <v>0.47656661400737232</v>
      </c>
      <c r="U49" s="123">
        <v>33383</v>
      </c>
      <c r="V49" s="127">
        <v>-4.6880799428979297E-2</v>
      </c>
      <c r="W49" s="120">
        <v>13546</v>
      </c>
      <c r="X49" s="127">
        <v>-4.9336795564601021E-2</v>
      </c>
      <c r="Y49" s="120">
        <v>28718</v>
      </c>
      <c r="Z49" s="127">
        <v>0.18147035833299049</v>
      </c>
      <c r="AA49" s="122">
        <v>20239</v>
      </c>
      <c r="AB49" s="169"/>
      <c r="AC49" s="120"/>
      <c r="AD49" s="127"/>
      <c r="AE49" s="118"/>
      <c r="AF49" s="127"/>
      <c r="AG49" s="134">
        <v>21653</v>
      </c>
      <c r="AH49" s="137">
        <v>7.1559360617607704E-2</v>
      </c>
      <c r="AI49" s="172"/>
      <c r="AJ49" s="137"/>
      <c r="AK49" s="120">
        <v>495</v>
      </c>
      <c r="AL49" s="127">
        <v>-0.5783645655877343</v>
      </c>
      <c r="AM49" s="120">
        <v>2208</v>
      </c>
      <c r="AN49" s="168">
        <v>0.23975294778214487</v>
      </c>
      <c r="AO49" s="120"/>
      <c r="AP49" s="169"/>
      <c r="AQ49" s="120">
        <v>369</v>
      </c>
      <c r="AR49" s="127">
        <v>0.59051724137931039</v>
      </c>
      <c r="AS49" s="195">
        <v>25</v>
      </c>
      <c r="AT49" s="193" t="s">
        <v>3</v>
      </c>
      <c r="AU49" s="175"/>
      <c r="AV49" s="171"/>
      <c r="AW49" s="194"/>
      <c r="AX49" s="137"/>
      <c r="AY49" s="120">
        <v>1725</v>
      </c>
      <c r="AZ49" s="127">
        <v>0.60167130919220058</v>
      </c>
      <c r="BA49" s="120">
        <v>68</v>
      </c>
      <c r="BB49" s="127"/>
    </row>
    <row r="50" spans="1:54" s="93" customFormat="1" ht="13.55" customHeight="1">
      <c r="A50" s="133"/>
      <c r="B50" s="117" t="s">
        <v>15</v>
      </c>
      <c r="C50" s="120">
        <v>1072557</v>
      </c>
      <c r="D50" s="127">
        <v>8.5999999999999993E-2</v>
      </c>
      <c r="E50" s="120">
        <v>218488</v>
      </c>
      <c r="F50" s="127">
        <v>0.23232072555809993</v>
      </c>
      <c r="G50" s="120">
        <v>379382</v>
      </c>
      <c r="H50" s="127">
        <v>0.13881334461994729</v>
      </c>
      <c r="I50" s="120">
        <v>38481</v>
      </c>
      <c r="J50" s="168">
        <v>-2.4166962519653092E-2</v>
      </c>
      <c r="K50" s="120">
        <v>96597</v>
      </c>
      <c r="L50" s="127">
        <v>-4.2551293487957179E-2</v>
      </c>
      <c r="M50" s="122">
        <v>63988</v>
      </c>
      <c r="N50" s="127">
        <v>9.4972449433587736E-2</v>
      </c>
      <c r="O50" s="195">
        <v>81131</v>
      </c>
      <c r="P50" s="127">
        <v>0.25843027764851867</v>
      </c>
      <c r="Q50" s="120">
        <v>21100</v>
      </c>
      <c r="R50" s="127">
        <v>0.18786241062883521</v>
      </c>
      <c r="S50" s="195">
        <v>20476</v>
      </c>
      <c r="T50" s="127">
        <v>0.5273758018797553</v>
      </c>
      <c r="U50" s="123">
        <v>43965</v>
      </c>
      <c r="V50" s="127">
        <v>3.9734191957251494E-3</v>
      </c>
      <c r="W50" s="120">
        <v>28343</v>
      </c>
      <c r="X50" s="127">
        <v>0.4300201816347124</v>
      </c>
      <c r="Y50" s="120">
        <v>32219</v>
      </c>
      <c r="Z50" s="127">
        <v>-1.9536836980006696E-2</v>
      </c>
      <c r="AA50" s="122">
        <v>23226</v>
      </c>
      <c r="AB50" s="169"/>
      <c r="AC50" s="120"/>
      <c r="AD50" s="127"/>
      <c r="AE50" s="118"/>
      <c r="AF50" s="127"/>
      <c r="AG50" s="134"/>
      <c r="AH50" s="137"/>
      <c r="AI50" s="172"/>
      <c r="AJ50" s="137"/>
      <c r="AK50" s="120">
        <v>720</v>
      </c>
      <c r="AL50" s="127">
        <v>-0.48424068767908313</v>
      </c>
      <c r="AM50" s="120">
        <v>2344</v>
      </c>
      <c r="AN50" s="168">
        <v>0.39357907253269919</v>
      </c>
      <c r="AO50" s="120"/>
      <c r="AP50" s="169"/>
      <c r="AQ50" s="120">
        <v>567</v>
      </c>
      <c r="AR50" s="127">
        <v>0.2857142857142857</v>
      </c>
      <c r="AS50" s="195">
        <v>11</v>
      </c>
      <c r="AT50" s="193">
        <v>0.10000000000000009</v>
      </c>
      <c r="AU50" s="175"/>
      <c r="AV50" s="171"/>
      <c r="AW50" s="194"/>
      <c r="AX50" s="137"/>
      <c r="AY50" s="120">
        <v>1763</v>
      </c>
      <c r="AZ50" s="127">
        <v>0.18640646029609687</v>
      </c>
      <c r="BA50" s="120">
        <v>49</v>
      </c>
      <c r="BB50" s="127"/>
    </row>
    <row r="51" spans="1:54" s="93" customFormat="1" ht="13.55" customHeight="1">
      <c r="A51" s="140"/>
      <c r="B51" s="176" t="s">
        <v>207</v>
      </c>
      <c r="C51" s="120">
        <v>1081848</v>
      </c>
      <c r="D51" s="127">
        <v>6.5000000000000002E-2</v>
      </c>
      <c r="E51" s="120">
        <v>208893</v>
      </c>
      <c r="F51" s="127">
        <v>0.13112011176209401</v>
      </c>
      <c r="G51" s="177">
        <v>358085</v>
      </c>
      <c r="H51" s="142">
        <v>9.2935452758549128E-2</v>
      </c>
      <c r="I51" s="177">
        <v>43462</v>
      </c>
      <c r="J51" s="142">
        <v>7.8290503822418713E-4</v>
      </c>
      <c r="K51" s="177">
        <v>105849</v>
      </c>
      <c r="L51" s="142">
        <v>4.1400615893192709E-2</v>
      </c>
      <c r="M51" s="179">
        <v>66912</v>
      </c>
      <c r="N51" s="142">
        <v>9.9513605889312462E-2</v>
      </c>
      <c r="O51" s="187">
        <v>100323</v>
      </c>
      <c r="P51" s="142">
        <v>0.26665656603916521</v>
      </c>
      <c r="Q51" s="177">
        <v>22959</v>
      </c>
      <c r="R51" s="142">
        <v>0.2058298319327731</v>
      </c>
      <c r="S51" s="187">
        <v>28642</v>
      </c>
      <c r="T51" s="142">
        <v>0.5113714315867236</v>
      </c>
      <c r="U51" s="180">
        <v>39701</v>
      </c>
      <c r="V51" s="142">
        <v>9.8715890850722313E-2</v>
      </c>
      <c r="W51" s="177">
        <v>15983</v>
      </c>
      <c r="X51" s="142">
        <v>-6.6849602989257351E-2</v>
      </c>
      <c r="Y51" s="177">
        <v>28840</v>
      </c>
      <c r="Z51" s="142">
        <v>-6.8528530596783637E-3</v>
      </c>
      <c r="AA51" s="179">
        <v>28111</v>
      </c>
      <c r="AB51" s="169"/>
      <c r="AC51" s="177"/>
      <c r="AD51" s="127"/>
      <c r="AE51" s="118"/>
      <c r="AF51" s="127"/>
      <c r="AG51" s="143"/>
      <c r="AH51" s="146"/>
      <c r="AI51" s="184"/>
      <c r="AJ51" s="146"/>
      <c r="AK51" s="177">
        <v>1364</v>
      </c>
      <c r="AL51" s="142">
        <v>-1.0877447425670761E-2</v>
      </c>
      <c r="AM51" s="177">
        <v>1157</v>
      </c>
      <c r="AN51" s="178">
        <v>-4.6952224052718289E-2</v>
      </c>
      <c r="AO51" s="177"/>
      <c r="AP51" s="169"/>
      <c r="AQ51" s="177">
        <v>465</v>
      </c>
      <c r="AR51" s="127">
        <v>0.34782608695652173</v>
      </c>
      <c r="AS51" s="187">
        <v>0</v>
      </c>
      <c r="AT51" s="193" t="s">
        <v>3</v>
      </c>
      <c r="AU51" s="189"/>
      <c r="AV51" s="183"/>
      <c r="AW51" s="197"/>
      <c r="AX51" s="146"/>
      <c r="AY51" s="177">
        <v>2134</v>
      </c>
      <c r="AZ51" s="142">
        <v>7.6147251638930991E-2</v>
      </c>
      <c r="BA51" s="177">
        <v>120</v>
      </c>
      <c r="BB51" s="127"/>
    </row>
    <row r="52" spans="1:54" s="93" customFormat="1" ht="13.55" customHeight="1">
      <c r="A52" s="151" t="s">
        <v>208</v>
      </c>
      <c r="B52" s="152" t="s">
        <v>209</v>
      </c>
      <c r="C52" s="155">
        <v>1322909</v>
      </c>
      <c r="D52" s="154">
        <v>3.2000000000000001E-2</v>
      </c>
      <c r="E52" s="155">
        <v>271583</v>
      </c>
      <c r="F52" s="154">
        <v>0.12994799251092157</v>
      </c>
      <c r="G52" s="155">
        <v>426625</v>
      </c>
      <c r="H52" s="154">
        <v>0.04</v>
      </c>
      <c r="I52" s="155">
        <v>47209</v>
      </c>
      <c r="J52" s="154">
        <v>-2.5453119194087773E-2</v>
      </c>
      <c r="K52" s="155">
        <v>118417</v>
      </c>
      <c r="L52" s="154">
        <v>-6.3838029282484263E-2</v>
      </c>
      <c r="M52" s="199">
        <v>69522</v>
      </c>
      <c r="N52" s="154">
        <v>-1.7120721586812326E-2</v>
      </c>
      <c r="O52" s="200">
        <v>101818</v>
      </c>
      <c r="P52" s="154">
        <v>0.28172914725949799</v>
      </c>
      <c r="Q52" s="155">
        <v>32781</v>
      </c>
      <c r="R52" s="154">
        <f t="shared" ref="R52:R115" si="0">Q52/Q40-1</f>
        <v>0.3353837379827278</v>
      </c>
      <c r="S52" s="200">
        <v>35580</v>
      </c>
      <c r="T52" s="154">
        <v>0.38837944355562493</v>
      </c>
      <c r="U52" s="158">
        <v>50432</v>
      </c>
      <c r="V52" s="154">
        <v>7.8620925656600171E-2</v>
      </c>
      <c r="W52" s="155">
        <v>26216</v>
      </c>
      <c r="X52" s="154">
        <v>-3.7999999999999999E-2</v>
      </c>
      <c r="Y52" s="118">
        <v>33112</v>
      </c>
      <c r="Z52" s="154">
        <v>-1.1611593683770634E-2</v>
      </c>
      <c r="AA52" s="157">
        <v>36472</v>
      </c>
      <c r="AB52" s="190">
        <v>-0.23711512717536809</v>
      </c>
      <c r="AC52" s="118"/>
      <c r="AD52" s="154"/>
      <c r="AE52" s="153">
        <v>14478</v>
      </c>
      <c r="AF52" s="154"/>
      <c r="AG52" s="160">
        <v>28809</v>
      </c>
      <c r="AH52" s="129">
        <v>5.7754442649434523E-2</v>
      </c>
      <c r="AI52" s="161">
        <v>43396</v>
      </c>
      <c r="AJ52" s="129">
        <v>-1.2155702253585199E-2</v>
      </c>
      <c r="AK52" s="167">
        <v>2135</v>
      </c>
      <c r="AL52" s="127">
        <v>-0.11226611226611227</v>
      </c>
      <c r="AM52" s="118">
        <v>5692</v>
      </c>
      <c r="AN52" s="156">
        <v>0.15926680244399186</v>
      </c>
      <c r="AO52" s="118"/>
      <c r="AP52" s="190"/>
      <c r="AQ52" s="118">
        <v>630</v>
      </c>
      <c r="AR52" s="154">
        <v>-0.16996047430830039</v>
      </c>
      <c r="AS52" s="123">
        <v>0</v>
      </c>
      <c r="AT52" s="198" t="s">
        <v>3</v>
      </c>
      <c r="AU52" s="192">
        <v>97</v>
      </c>
      <c r="AV52" s="159"/>
      <c r="AW52" s="192">
        <v>14530</v>
      </c>
      <c r="AX52" s="129">
        <v>0.13418156271953796</v>
      </c>
      <c r="AY52" s="118">
        <v>4492</v>
      </c>
      <c r="AZ52" s="154">
        <v>-7.8185922429714783E-2</v>
      </c>
      <c r="BA52" s="118">
        <v>117</v>
      </c>
      <c r="BB52" s="154">
        <v>-3.7999999999999999E-2</v>
      </c>
    </row>
    <row r="53" spans="1:54" s="93" customFormat="1" ht="13.55" customHeight="1">
      <c r="A53" s="133"/>
      <c r="B53" s="117" t="s">
        <v>210</v>
      </c>
      <c r="C53" s="120">
        <v>1132463</v>
      </c>
      <c r="D53" s="127">
        <v>0.153</v>
      </c>
      <c r="E53" s="120">
        <v>234876</v>
      </c>
      <c r="F53" s="127">
        <v>0.16065525164924765</v>
      </c>
      <c r="G53" s="120">
        <v>397565</v>
      </c>
      <c r="H53" s="127">
        <v>0.13700000000000001</v>
      </c>
      <c r="I53" s="120">
        <v>47485</v>
      </c>
      <c r="J53" s="127">
        <v>6.1781673449309064E-2</v>
      </c>
      <c r="K53" s="120">
        <v>99834</v>
      </c>
      <c r="L53" s="127">
        <v>0.15491132885253867</v>
      </c>
      <c r="M53" s="201">
        <v>56832</v>
      </c>
      <c r="N53" s="127">
        <v>0.14629177676032201</v>
      </c>
      <c r="O53" s="195">
        <v>96445</v>
      </c>
      <c r="P53" s="127">
        <v>0.501</v>
      </c>
      <c r="Q53" s="120">
        <v>28830</v>
      </c>
      <c r="R53" s="127">
        <f t="shared" si="0"/>
        <v>0.55141796265403853</v>
      </c>
      <c r="S53" s="195">
        <v>33682</v>
      </c>
      <c r="T53" s="127">
        <v>0.99467014094516171</v>
      </c>
      <c r="U53" s="123">
        <v>40998</v>
      </c>
      <c r="V53" s="127">
        <v>0.30301296720061033</v>
      </c>
      <c r="W53" s="120">
        <v>26603</v>
      </c>
      <c r="X53" s="127">
        <v>0.33200000000000002</v>
      </c>
      <c r="Y53" s="118">
        <v>26154</v>
      </c>
      <c r="Z53" s="127">
        <v>0.15971975877970912</v>
      </c>
      <c r="AA53" s="122">
        <v>31197</v>
      </c>
      <c r="AB53" s="169">
        <v>-0.10032875764217331</v>
      </c>
      <c r="AC53" s="118"/>
      <c r="AD53" s="127"/>
      <c r="AE53" s="118">
        <v>9545</v>
      </c>
      <c r="AF53" s="127"/>
      <c r="AG53" s="134"/>
      <c r="AH53" s="137"/>
      <c r="AI53" s="172"/>
      <c r="AJ53" s="137"/>
      <c r="AK53" s="175">
        <v>1405</v>
      </c>
      <c r="AL53" s="127">
        <v>4.2284866468842663E-2</v>
      </c>
      <c r="AM53" s="118">
        <v>6257</v>
      </c>
      <c r="AN53" s="168">
        <v>0.38245691559876271</v>
      </c>
      <c r="AO53" s="118"/>
      <c r="AP53" s="169"/>
      <c r="AQ53" s="118">
        <v>402</v>
      </c>
      <c r="AR53" s="127">
        <v>1.5151515151515152E-2</v>
      </c>
      <c r="AS53" s="123">
        <v>0</v>
      </c>
      <c r="AT53" s="193" t="s">
        <v>3</v>
      </c>
      <c r="AU53" s="194"/>
      <c r="AV53" s="171"/>
      <c r="AW53" s="194"/>
      <c r="AX53" s="137"/>
      <c r="AY53" s="118">
        <v>4522</v>
      </c>
      <c r="AZ53" s="127">
        <v>1.1410984848484849</v>
      </c>
      <c r="BA53" s="118">
        <v>112</v>
      </c>
      <c r="BB53" s="127">
        <v>0.33200000000000002</v>
      </c>
    </row>
    <row r="54" spans="1:54" s="93" customFormat="1" ht="13.55" customHeight="1">
      <c r="A54" s="133"/>
      <c r="B54" s="117" t="s">
        <v>7</v>
      </c>
      <c r="C54" s="120">
        <v>983589</v>
      </c>
      <c r="D54" s="127">
        <v>-6.0299999999999999E-2</v>
      </c>
      <c r="E54" s="202">
        <v>187474</v>
      </c>
      <c r="F54" s="127">
        <v>-6.6076377297704016E-3</v>
      </c>
      <c r="G54" s="120">
        <v>349458</v>
      </c>
      <c r="H54" s="127">
        <v>-0.11</v>
      </c>
      <c r="I54" s="120">
        <v>46737</v>
      </c>
      <c r="J54" s="127">
        <v>-5.3274454595174915E-2</v>
      </c>
      <c r="K54" s="120">
        <v>85840</v>
      </c>
      <c r="L54" s="127">
        <v>-0.1094234699700167</v>
      </c>
      <c r="M54" s="201">
        <v>48793</v>
      </c>
      <c r="N54" s="127">
        <v>-5.0793712551552406E-2</v>
      </c>
      <c r="O54" s="195">
        <v>72756</v>
      </c>
      <c r="P54" s="127">
        <v>0.13300000000000001</v>
      </c>
      <c r="Q54" s="120">
        <v>21379</v>
      </c>
      <c r="R54" s="127">
        <f t="shared" si="0"/>
        <v>4.8504168710151951E-2</v>
      </c>
      <c r="S54" s="195">
        <v>22418</v>
      </c>
      <c r="T54" s="127">
        <v>0.36577750022303507</v>
      </c>
      <c r="U54" s="123">
        <v>39683</v>
      </c>
      <c r="V54" s="127">
        <v>-5.6761189417888769E-2</v>
      </c>
      <c r="W54" s="120">
        <v>21760</v>
      </c>
      <c r="X54" s="127">
        <v>0.10100000000000001</v>
      </c>
      <c r="Y54" s="118">
        <v>29470</v>
      </c>
      <c r="Z54" s="127">
        <v>9.3668819119720928E-2</v>
      </c>
      <c r="AA54" s="122">
        <v>29867</v>
      </c>
      <c r="AB54" s="169">
        <v>-0.23076724959435446</v>
      </c>
      <c r="AC54" s="118"/>
      <c r="AD54" s="127"/>
      <c r="AE54" s="118">
        <v>9440</v>
      </c>
      <c r="AF54" s="127"/>
      <c r="AG54" s="134"/>
      <c r="AH54" s="137"/>
      <c r="AI54" s="172"/>
      <c r="AJ54" s="137"/>
      <c r="AK54" s="175">
        <v>1381</v>
      </c>
      <c r="AL54" s="127">
        <v>-0.10382868267358858</v>
      </c>
      <c r="AM54" s="118">
        <v>3413</v>
      </c>
      <c r="AN54" s="168">
        <v>-8.4986595174262741E-2</v>
      </c>
      <c r="AO54" s="118"/>
      <c r="AP54" s="169"/>
      <c r="AQ54" s="118">
        <v>312</v>
      </c>
      <c r="AR54" s="127">
        <v>7.9584775086505188E-2</v>
      </c>
      <c r="AS54" s="123">
        <v>0</v>
      </c>
      <c r="AT54" s="193">
        <v>-1</v>
      </c>
      <c r="AU54" s="194"/>
      <c r="AV54" s="171"/>
      <c r="AW54" s="194"/>
      <c r="AX54" s="137"/>
      <c r="AY54" s="118">
        <v>2929</v>
      </c>
      <c r="AZ54" s="127">
        <v>0.9131286740692357</v>
      </c>
      <c r="BA54" s="118">
        <v>126</v>
      </c>
      <c r="BB54" s="127">
        <v>0.10100000000000001</v>
      </c>
    </row>
    <row r="55" spans="1:54" s="93" customFormat="1" ht="13.55" customHeight="1">
      <c r="A55" s="133"/>
      <c r="B55" s="117" t="s">
        <v>8</v>
      </c>
      <c r="C55" s="120">
        <v>1026750</v>
      </c>
      <c r="D55" s="127">
        <v>3.7999999999999999E-2</v>
      </c>
      <c r="E55" s="120">
        <v>203812</v>
      </c>
      <c r="F55" s="127">
        <v>6.9553626717324915E-2</v>
      </c>
      <c r="G55" s="120">
        <v>368551</v>
      </c>
      <c r="H55" s="127">
        <v>-1.0428665404701491E-2</v>
      </c>
      <c r="I55" s="120">
        <v>41475</v>
      </c>
      <c r="J55" s="127">
        <v>-7.8333333333333338E-2</v>
      </c>
      <c r="K55" s="120">
        <v>76784</v>
      </c>
      <c r="L55" s="127">
        <v>3.5175944864963458E-4</v>
      </c>
      <c r="M55" s="201">
        <v>45382</v>
      </c>
      <c r="N55" s="127">
        <v>9.6766397602590759E-2</v>
      </c>
      <c r="O55" s="195">
        <v>69794</v>
      </c>
      <c r="P55" s="127">
        <v>0.17899999999999999</v>
      </c>
      <c r="Q55" s="120">
        <v>21749</v>
      </c>
      <c r="R55" s="127">
        <f t="shared" si="0"/>
        <v>0.33331289847964696</v>
      </c>
      <c r="S55" s="195">
        <v>19164</v>
      </c>
      <c r="T55" s="127">
        <v>7.7000000000000002E-3</v>
      </c>
      <c r="U55" s="123">
        <v>33946</v>
      </c>
      <c r="V55" s="127">
        <v>5.3601911915329481E-2</v>
      </c>
      <c r="W55" s="120">
        <v>21229</v>
      </c>
      <c r="X55" s="127">
        <v>0.308</v>
      </c>
      <c r="Y55" s="120">
        <v>23759</v>
      </c>
      <c r="Z55" s="127">
        <v>-1.2181939131880924E-2</v>
      </c>
      <c r="AA55" s="122">
        <v>24810</v>
      </c>
      <c r="AB55" s="169">
        <v>-0.14027306119620209</v>
      </c>
      <c r="AC55" s="120"/>
      <c r="AD55" s="127"/>
      <c r="AE55" s="118">
        <v>13006</v>
      </c>
      <c r="AF55" s="127"/>
      <c r="AG55" s="134">
        <v>15721</v>
      </c>
      <c r="AH55" s="448">
        <v>8.0629639813032616E-2</v>
      </c>
      <c r="AI55" s="172"/>
      <c r="AJ55" s="137"/>
      <c r="AK55" s="175">
        <v>753</v>
      </c>
      <c r="AL55" s="127">
        <v>-0.21644120707596259</v>
      </c>
      <c r="AM55" s="120">
        <v>4169</v>
      </c>
      <c r="AN55" s="168">
        <v>0.1362769146906514</v>
      </c>
      <c r="AO55" s="120"/>
      <c r="AP55" s="169"/>
      <c r="AQ55" s="120">
        <v>402</v>
      </c>
      <c r="AR55" s="127">
        <v>0.31372549019607843</v>
      </c>
      <c r="AS55" s="195">
        <v>0</v>
      </c>
      <c r="AT55" s="193">
        <v>-1</v>
      </c>
      <c r="AU55" s="194"/>
      <c r="AV55" s="171"/>
      <c r="AW55" s="194"/>
      <c r="AX55" s="137"/>
      <c r="AY55" s="120">
        <v>2111</v>
      </c>
      <c r="AZ55" s="127">
        <v>1.5870098039215685</v>
      </c>
      <c r="BA55" s="120">
        <v>32</v>
      </c>
      <c r="BB55" s="127">
        <v>0.308</v>
      </c>
    </row>
    <row r="56" spans="1:54" s="93" customFormat="1" ht="13.55" customHeight="1">
      <c r="A56" s="133"/>
      <c r="B56" s="117" t="s">
        <v>9</v>
      </c>
      <c r="C56" s="120">
        <v>1099977</v>
      </c>
      <c r="D56" s="127">
        <v>-7.0000000000000001E-3</v>
      </c>
      <c r="E56" s="120">
        <v>229043</v>
      </c>
      <c r="F56" s="127">
        <v>8.3688580823732581E-2</v>
      </c>
      <c r="G56" s="120">
        <v>380551</v>
      </c>
      <c r="H56" s="127">
        <v>-9.0606905681929514E-2</v>
      </c>
      <c r="I56" s="120">
        <v>38479</v>
      </c>
      <c r="J56" s="127">
        <v>7.7903524006947167E-2</v>
      </c>
      <c r="K56" s="120">
        <v>78793</v>
      </c>
      <c r="L56" s="127">
        <v>-4.4226640303739732E-2</v>
      </c>
      <c r="M56" s="201">
        <v>49476</v>
      </c>
      <c r="N56" s="127">
        <v>-2.3872469715503275E-2</v>
      </c>
      <c r="O56" s="195">
        <v>86465</v>
      </c>
      <c r="P56" s="127">
        <v>0.32600000000000001</v>
      </c>
      <c r="Q56" s="120">
        <v>23390</v>
      </c>
      <c r="R56" s="127">
        <f t="shared" si="0"/>
        <v>0.33756504832161038</v>
      </c>
      <c r="S56" s="195">
        <v>26232</v>
      </c>
      <c r="T56" s="127">
        <v>0.64670000000000005</v>
      </c>
      <c r="U56" s="123">
        <v>36412</v>
      </c>
      <c r="V56" s="127">
        <v>5.8242269239711764E-2</v>
      </c>
      <c r="W56" s="120">
        <v>22457</v>
      </c>
      <c r="X56" s="127">
        <v>0.69799999999999995</v>
      </c>
      <c r="Y56" s="120">
        <v>30802</v>
      </c>
      <c r="Z56" s="127">
        <v>4.0994964344857887E-2</v>
      </c>
      <c r="AA56" s="122">
        <v>19870</v>
      </c>
      <c r="AB56" s="169">
        <v>-0.19998389499536984</v>
      </c>
      <c r="AC56" s="120"/>
      <c r="AD56" s="127"/>
      <c r="AE56" s="118">
        <v>12685</v>
      </c>
      <c r="AF56" s="127"/>
      <c r="AG56" s="134"/>
      <c r="AH56" s="448"/>
      <c r="AI56" s="172"/>
      <c r="AJ56" s="137"/>
      <c r="AK56" s="175">
        <v>583</v>
      </c>
      <c r="AL56" s="127">
        <v>-0.36423118865866955</v>
      </c>
      <c r="AM56" s="120">
        <v>3058</v>
      </c>
      <c r="AN56" s="168">
        <v>0.16273764258555132</v>
      </c>
      <c r="AO56" s="120"/>
      <c r="AP56" s="169"/>
      <c r="AQ56" s="120">
        <v>288</v>
      </c>
      <c r="AR56" s="127">
        <v>0.17073170731707318</v>
      </c>
      <c r="AS56" s="195">
        <v>0</v>
      </c>
      <c r="AT56" s="193">
        <v>-1</v>
      </c>
      <c r="AU56" s="194"/>
      <c r="AV56" s="171"/>
      <c r="AW56" s="194"/>
      <c r="AX56" s="137"/>
      <c r="AY56" s="120">
        <v>1780</v>
      </c>
      <c r="AZ56" s="127">
        <v>1.4653739612188366</v>
      </c>
      <c r="BA56" s="120">
        <v>68</v>
      </c>
      <c r="BB56" s="127">
        <v>0.69799999999999995</v>
      </c>
    </row>
    <row r="57" spans="1:54" s="93" customFormat="1" ht="13.55" customHeight="1">
      <c r="A57" s="133"/>
      <c r="B57" s="117" t="s">
        <v>10</v>
      </c>
      <c r="C57" s="120">
        <v>1004715</v>
      </c>
      <c r="D57" s="127">
        <v>-5.6000000000000001E-2</v>
      </c>
      <c r="E57" s="120">
        <v>195661</v>
      </c>
      <c r="F57" s="127">
        <v>2.8009247097147059E-2</v>
      </c>
      <c r="G57" s="120">
        <v>304727</v>
      </c>
      <c r="H57" s="127">
        <v>-0.21989089168273082</v>
      </c>
      <c r="I57" s="120">
        <v>24221</v>
      </c>
      <c r="J57" s="127">
        <v>-0.39637641429497084</v>
      </c>
      <c r="K57" s="120">
        <v>77235</v>
      </c>
      <c r="L57" s="127">
        <v>3.0128696284560342E-3</v>
      </c>
      <c r="M57" s="201">
        <v>52711</v>
      </c>
      <c r="N57" s="127">
        <v>8.5973876138283334E-2</v>
      </c>
      <c r="O57" s="195">
        <v>73435</v>
      </c>
      <c r="P57" s="127">
        <v>0.192</v>
      </c>
      <c r="Q57" s="120">
        <v>23551</v>
      </c>
      <c r="R57" s="127">
        <f t="shared" si="0"/>
        <v>0.41252324116835593</v>
      </c>
      <c r="S57" s="195">
        <v>21424</v>
      </c>
      <c r="T57" s="127">
        <v>0.39797716150081563</v>
      </c>
      <c r="U57" s="123">
        <v>35998</v>
      </c>
      <c r="V57" s="127">
        <v>-5.3356825413521936E-2</v>
      </c>
      <c r="W57" s="120">
        <v>20348</v>
      </c>
      <c r="X57" s="127">
        <v>0.58795067894490405</v>
      </c>
      <c r="Y57" s="120">
        <v>29357</v>
      </c>
      <c r="Z57" s="127">
        <v>6.6363966581910641E-2</v>
      </c>
      <c r="AA57" s="122">
        <v>18230</v>
      </c>
      <c r="AB57" s="169">
        <v>-0.2532667021668783</v>
      </c>
      <c r="AC57" s="120"/>
      <c r="AD57" s="127"/>
      <c r="AE57" s="118">
        <v>9711</v>
      </c>
      <c r="AF57" s="127"/>
      <c r="AG57" s="134"/>
      <c r="AH57" s="448"/>
      <c r="AI57" s="172"/>
      <c r="AJ57" s="137"/>
      <c r="AK57" s="175">
        <v>787</v>
      </c>
      <c r="AL57" s="127">
        <v>-0.17331932773109249</v>
      </c>
      <c r="AM57" s="120">
        <v>1899</v>
      </c>
      <c r="AN57" s="168">
        <v>-0.29062383264848712</v>
      </c>
      <c r="AO57" s="120"/>
      <c r="AP57" s="169"/>
      <c r="AQ57" s="120">
        <v>285</v>
      </c>
      <c r="AR57" s="127">
        <v>-0.19491525423728814</v>
      </c>
      <c r="AS57" s="195">
        <v>0</v>
      </c>
      <c r="AT57" s="193">
        <v>-1</v>
      </c>
      <c r="AU57" s="194"/>
      <c r="AV57" s="171"/>
      <c r="AW57" s="194"/>
      <c r="AX57" s="137"/>
      <c r="AY57" s="120">
        <v>1424</v>
      </c>
      <c r="AZ57" s="127">
        <v>0.69523809523809521</v>
      </c>
      <c r="BA57" s="120">
        <v>57</v>
      </c>
      <c r="BB57" s="127">
        <v>-0.48648648648648651</v>
      </c>
    </row>
    <row r="58" spans="1:54" s="93" customFormat="1" ht="13.55" customHeight="1">
      <c r="A58" s="133"/>
      <c r="B58" s="117" t="s">
        <v>11</v>
      </c>
      <c r="C58" s="120">
        <v>1135843</v>
      </c>
      <c r="D58" s="127">
        <v>-0.125</v>
      </c>
      <c r="E58" s="120">
        <v>237947</v>
      </c>
      <c r="F58" s="127">
        <v>-6.4063028548502557E-2</v>
      </c>
      <c r="G58" s="120">
        <v>327184</v>
      </c>
      <c r="H58" s="127">
        <v>-0.27065537226928221</v>
      </c>
      <c r="I58" s="120">
        <v>32443</v>
      </c>
      <c r="J58" s="127">
        <v>-1.8217582085035558E-2</v>
      </c>
      <c r="K58" s="120">
        <v>80120</v>
      </c>
      <c r="L58" s="127">
        <v>-0.12485936800253411</v>
      </c>
      <c r="M58" s="201">
        <v>57903</v>
      </c>
      <c r="N58" s="127">
        <v>-7.6389331972181451E-2</v>
      </c>
      <c r="O58" s="195">
        <v>78498</v>
      </c>
      <c r="P58" s="127">
        <v>2.9000000000000001E-2</v>
      </c>
      <c r="Q58" s="120">
        <v>18241</v>
      </c>
      <c r="R58" s="127">
        <f t="shared" si="0"/>
        <v>0.14392324093816633</v>
      </c>
      <c r="S58" s="195">
        <v>22828</v>
      </c>
      <c r="T58" s="127">
        <v>0.28869820480975505</v>
      </c>
      <c r="U58" s="123">
        <v>39614</v>
      </c>
      <c r="V58" s="127">
        <v>-0.14112265030462023</v>
      </c>
      <c r="W58" s="120">
        <v>27512</v>
      </c>
      <c r="X58" s="127">
        <v>0.28699069092950369</v>
      </c>
      <c r="Y58" s="120">
        <v>27698</v>
      </c>
      <c r="Z58" s="127">
        <v>-0.10789744911105385</v>
      </c>
      <c r="AA58" s="122">
        <v>19470</v>
      </c>
      <c r="AB58" s="169">
        <v>-0.11346871869592934</v>
      </c>
      <c r="AC58" s="120"/>
      <c r="AD58" s="127"/>
      <c r="AE58" s="118">
        <v>11274</v>
      </c>
      <c r="AF58" s="127"/>
      <c r="AG58" s="134">
        <v>20749</v>
      </c>
      <c r="AH58" s="137">
        <v>-1.8774236262177224E-2</v>
      </c>
      <c r="AI58" s="172"/>
      <c r="AJ58" s="137"/>
      <c r="AK58" s="175">
        <v>985</v>
      </c>
      <c r="AL58" s="127">
        <v>-0.24405218726016886</v>
      </c>
      <c r="AM58" s="120">
        <v>1756</v>
      </c>
      <c r="AN58" s="168">
        <v>-9.9948744233726294E-2</v>
      </c>
      <c r="AO58" s="120"/>
      <c r="AP58" s="169"/>
      <c r="AQ58" s="120">
        <v>453</v>
      </c>
      <c r="AR58" s="127">
        <v>-6.5789473684210523E-3</v>
      </c>
      <c r="AS58" s="195">
        <v>0</v>
      </c>
      <c r="AT58" s="193">
        <v>-1</v>
      </c>
      <c r="AU58" s="194"/>
      <c r="AV58" s="171"/>
      <c r="AW58" s="194"/>
      <c r="AX58" s="137"/>
      <c r="AY58" s="120">
        <v>2006</v>
      </c>
      <c r="AZ58" s="127">
        <v>0.22992029429797678</v>
      </c>
      <c r="BA58" s="120">
        <v>89</v>
      </c>
      <c r="BB58" s="127">
        <v>-0.51891891891891895</v>
      </c>
    </row>
    <row r="59" spans="1:54" s="93" customFormat="1" ht="13.55" customHeight="1">
      <c r="A59" s="133"/>
      <c r="B59" s="117" t="s">
        <v>12</v>
      </c>
      <c r="C59" s="120">
        <v>1163809</v>
      </c>
      <c r="D59" s="127">
        <v>-0.111</v>
      </c>
      <c r="E59" s="120">
        <v>248154</v>
      </c>
      <c r="F59" s="127">
        <v>-8.5574680241877532E-2</v>
      </c>
      <c r="G59" s="120">
        <v>341625</v>
      </c>
      <c r="H59" s="127">
        <v>-0.29052496479882373</v>
      </c>
      <c r="I59" s="120">
        <v>49786</v>
      </c>
      <c r="J59" s="127">
        <v>0.26139501887557315</v>
      </c>
      <c r="K59" s="120">
        <v>85350</v>
      </c>
      <c r="L59" s="127">
        <v>-0.11188112630330274</v>
      </c>
      <c r="M59" s="201">
        <v>52803</v>
      </c>
      <c r="N59" s="127">
        <v>-3.362005856515371E-2</v>
      </c>
      <c r="O59" s="195">
        <v>88001</v>
      </c>
      <c r="P59" s="127">
        <v>-8.9999999999999993E-3</v>
      </c>
      <c r="Q59" s="120">
        <v>22508</v>
      </c>
      <c r="R59" s="127">
        <f t="shared" si="0"/>
        <v>0.20699270699270689</v>
      </c>
      <c r="S59" s="195">
        <v>30415</v>
      </c>
      <c r="T59" s="127">
        <v>0.34104938271604945</v>
      </c>
      <c r="U59" s="123">
        <v>42338</v>
      </c>
      <c r="V59" s="127">
        <v>-7.7804399912873023E-2</v>
      </c>
      <c r="W59" s="120">
        <v>27473</v>
      </c>
      <c r="X59" s="127">
        <v>0.24211049823673036</v>
      </c>
      <c r="Y59" s="120">
        <v>32355</v>
      </c>
      <c r="Z59" s="127">
        <v>0.12794143280460171</v>
      </c>
      <c r="AA59" s="122">
        <v>21816</v>
      </c>
      <c r="AB59" s="169">
        <v>3.4497033255140863E-3</v>
      </c>
      <c r="AC59" s="120"/>
      <c r="AD59" s="127"/>
      <c r="AE59" s="118">
        <v>10524</v>
      </c>
      <c r="AF59" s="127"/>
      <c r="AG59" s="134"/>
      <c r="AH59" s="137"/>
      <c r="AI59" s="172"/>
      <c r="AJ59" s="137"/>
      <c r="AK59" s="175">
        <v>1093</v>
      </c>
      <c r="AL59" s="127">
        <v>6.0135790494665331E-2</v>
      </c>
      <c r="AM59" s="120">
        <v>1974</v>
      </c>
      <c r="AN59" s="168">
        <v>-0.31315240083507306</v>
      </c>
      <c r="AO59" s="120"/>
      <c r="AP59" s="169"/>
      <c r="AQ59" s="120">
        <v>339</v>
      </c>
      <c r="AR59" s="127">
        <v>-4.2372881355932202E-2</v>
      </c>
      <c r="AS59" s="195">
        <v>0</v>
      </c>
      <c r="AT59" s="193" t="s">
        <v>3</v>
      </c>
      <c r="AU59" s="194"/>
      <c r="AV59" s="171"/>
      <c r="AW59" s="194"/>
      <c r="AX59" s="137"/>
      <c r="AY59" s="120">
        <v>1892</v>
      </c>
      <c r="AZ59" s="127">
        <v>0.38608058608058604</v>
      </c>
      <c r="BA59" s="120">
        <v>101</v>
      </c>
      <c r="BB59" s="127">
        <v>1.7297297297297298</v>
      </c>
    </row>
    <row r="60" spans="1:54" s="93" customFormat="1" ht="13.55" customHeight="1">
      <c r="A60" s="133"/>
      <c r="B60" s="117" t="s">
        <v>13</v>
      </c>
      <c r="C60" s="120">
        <v>818747</v>
      </c>
      <c r="D60" s="127">
        <v>-0.19400000000000001</v>
      </c>
      <c r="E60" s="120">
        <v>159523</v>
      </c>
      <c r="F60" s="127">
        <v>-0.20748089782697257</v>
      </c>
      <c r="G60" s="120">
        <v>273132</v>
      </c>
      <c r="H60" s="127">
        <v>-0.24372637787099721</v>
      </c>
      <c r="I60" s="120">
        <v>30417</v>
      </c>
      <c r="J60" s="127">
        <v>-0.18358966100330143</v>
      </c>
      <c r="K60" s="120">
        <v>38211</v>
      </c>
      <c r="L60" s="127">
        <v>-0.46074598851239784</v>
      </c>
      <c r="M60" s="201">
        <v>36965</v>
      </c>
      <c r="N60" s="127">
        <v>-0.1415666148022573</v>
      </c>
      <c r="O60" s="195">
        <v>55338</v>
      </c>
      <c r="P60" s="127">
        <v>-0.16800000000000001</v>
      </c>
      <c r="Q60" s="120">
        <v>16567</v>
      </c>
      <c r="R60" s="127">
        <f t="shared" si="0"/>
        <v>-6.3270383354065318E-2</v>
      </c>
      <c r="S60" s="195">
        <v>16774</v>
      </c>
      <c r="T60" s="127">
        <v>-2.1410652820722298E-2</v>
      </c>
      <c r="U60" s="123">
        <v>25914</v>
      </c>
      <c r="V60" s="127">
        <v>-0.14376342309598544</v>
      </c>
      <c r="W60" s="120">
        <v>18617</v>
      </c>
      <c r="X60" s="127">
        <v>0.30636446565153319</v>
      </c>
      <c r="Y60" s="120">
        <v>23347</v>
      </c>
      <c r="Z60" s="127">
        <v>-9.2930493083255537E-3</v>
      </c>
      <c r="AA60" s="122">
        <v>14699</v>
      </c>
      <c r="AB60" s="169">
        <v>-3.365985142331207E-2</v>
      </c>
      <c r="AC60" s="120"/>
      <c r="AD60" s="127"/>
      <c r="AE60" s="118">
        <v>7923</v>
      </c>
      <c r="AF60" s="127"/>
      <c r="AG60" s="134"/>
      <c r="AH60" s="137"/>
      <c r="AI60" s="172"/>
      <c r="AJ60" s="137"/>
      <c r="AK60" s="175">
        <v>706</v>
      </c>
      <c r="AL60" s="127">
        <v>-9.9489795918367374E-2</v>
      </c>
      <c r="AM60" s="120">
        <v>2483</v>
      </c>
      <c r="AN60" s="168">
        <v>1.1405172413793103</v>
      </c>
      <c r="AO60" s="120"/>
      <c r="AP60" s="169"/>
      <c r="AQ60" s="120">
        <v>216</v>
      </c>
      <c r="AR60" s="127">
        <v>-0.30097087378640774</v>
      </c>
      <c r="AS60" s="195">
        <v>0</v>
      </c>
      <c r="AT60" s="193" t="s">
        <v>3</v>
      </c>
      <c r="AU60" s="194"/>
      <c r="AV60" s="171"/>
      <c r="AW60" s="194"/>
      <c r="AX60" s="137"/>
      <c r="AY60" s="120">
        <v>3582</v>
      </c>
      <c r="AZ60" s="127">
        <v>2.7196261682242993</v>
      </c>
      <c r="BA60" s="120">
        <v>37</v>
      </c>
      <c r="BB60" s="127">
        <v>-0.36206896551724133</v>
      </c>
    </row>
    <row r="61" spans="1:54" s="93" customFormat="1" ht="13.55" customHeight="1">
      <c r="A61" s="133"/>
      <c r="B61" s="117" t="s">
        <v>14</v>
      </c>
      <c r="C61" s="120">
        <v>932716</v>
      </c>
      <c r="D61" s="127">
        <v>-0.13500000000000001</v>
      </c>
      <c r="E61" s="120">
        <v>188804</v>
      </c>
      <c r="F61" s="127">
        <v>-0.15234559143743517</v>
      </c>
      <c r="G61" s="120">
        <v>334680</v>
      </c>
      <c r="H61" s="127">
        <v>-0.19233943559324487</v>
      </c>
      <c r="I61" s="120">
        <v>33898</v>
      </c>
      <c r="J61" s="127">
        <v>8.2830218814885725E-2</v>
      </c>
      <c r="K61" s="120">
        <v>59713</v>
      </c>
      <c r="L61" s="127">
        <v>-0.22624493022170966</v>
      </c>
      <c r="M61" s="201">
        <v>45007</v>
      </c>
      <c r="N61" s="127">
        <v>-9.4408338195939523E-2</v>
      </c>
      <c r="O61" s="195">
        <v>66823</v>
      </c>
      <c r="P61" s="127">
        <v>2.5999999999999999E-2</v>
      </c>
      <c r="Q61" s="120">
        <v>17408</v>
      </c>
      <c r="R61" s="127">
        <f t="shared" si="0"/>
        <v>0.12440253197261342</v>
      </c>
      <c r="S61" s="195">
        <v>19889</v>
      </c>
      <c r="T61" s="127">
        <v>0.18218021873514023</v>
      </c>
      <c r="U61" s="123">
        <v>30930</v>
      </c>
      <c r="V61" s="127">
        <v>-7.3480514034089173E-2</v>
      </c>
      <c r="W61" s="120">
        <v>19257</v>
      </c>
      <c r="X61" s="127">
        <v>0.42160047246419596</v>
      </c>
      <c r="Y61" s="120">
        <v>29941</v>
      </c>
      <c r="Z61" s="127">
        <v>4.258653109548019E-2</v>
      </c>
      <c r="AA61" s="122">
        <v>18457</v>
      </c>
      <c r="AB61" s="169">
        <v>-8.8047828450022236E-2</v>
      </c>
      <c r="AC61" s="120"/>
      <c r="AD61" s="127"/>
      <c r="AE61" s="118">
        <v>8990</v>
      </c>
      <c r="AF61" s="127"/>
      <c r="AG61" s="134">
        <v>14254</v>
      </c>
      <c r="AH61" s="137">
        <v>-0.34170784648778463</v>
      </c>
      <c r="AI61" s="172"/>
      <c r="AJ61" s="137"/>
      <c r="AK61" s="175">
        <v>816</v>
      </c>
      <c r="AL61" s="127">
        <v>0.64848484848484844</v>
      </c>
      <c r="AM61" s="120">
        <v>3000</v>
      </c>
      <c r="AN61" s="168">
        <v>0.35869565217391303</v>
      </c>
      <c r="AO61" s="120"/>
      <c r="AP61" s="169"/>
      <c r="AQ61" s="120">
        <v>414</v>
      </c>
      <c r="AR61" s="127">
        <v>0.12195121951219512</v>
      </c>
      <c r="AS61" s="195">
        <v>0</v>
      </c>
      <c r="AT61" s="193">
        <v>-1</v>
      </c>
      <c r="AU61" s="194"/>
      <c r="AV61" s="171"/>
      <c r="AW61" s="194"/>
      <c r="AX61" s="137"/>
      <c r="AY61" s="120">
        <v>3488</v>
      </c>
      <c r="AZ61" s="127">
        <v>1.0220289855072462</v>
      </c>
      <c r="BA61" s="120">
        <v>95</v>
      </c>
      <c r="BB61" s="127">
        <v>0.39705882352941169</v>
      </c>
    </row>
    <row r="62" spans="1:54" s="93" customFormat="1" ht="13.55" customHeight="1">
      <c r="A62" s="133"/>
      <c r="B62" s="117" t="s">
        <v>15</v>
      </c>
      <c r="C62" s="120">
        <v>707012</v>
      </c>
      <c r="D62" s="127">
        <v>-0.34079999999999999</v>
      </c>
      <c r="E62" s="120">
        <v>117518</v>
      </c>
      <c r="F62" s="127">
        <v>-0.46213064333052617</v>
      </c>
      <c r="G62" s="120">
        <v>238319</v>
      </c>
      <c r="H62" s="127">
        <v>-0.37182312286824359</v>
      </c>
      <c r="I62" s="120">
        <v>24360</v>
      </c>
      <c r="J62" s="127">
        <v>-0.36696031807905205</v>
      </c>
      <c r="K62" s="120">
        <v>54854</v>
      </c>
      <c r="L62" s="127">
        <v>-0.43213557356853732</v>
      </c>
      <c r="M62" s="201">
        <v>44441</v>
      </c>
      <c r="N62" s="127">
        <v>-0.30547915234106393</v>
      </c>
      <c r="O62" s="195">
        <v>56108</v>
      </c>
      <c r="P62" s="127">
        <v>2.3E-2</v>
      </c>
      <c r="Q62" s="120">
        <v>14339</v>
      </c>
      <c r="R62" s="127">
        <f t="shared" si="0"/>
        <v>-0.32042654028436024</v>
      </c>
      <c r="S62" s="195">
        <v>15028</v>
      </c>
      <c r="T62" s="127">
        <v>-0.26606759132643099</v>
      </c>
      <c r="U62" s="123">
        <v>24445</v>
      </c>
      <c r="V62" s="127">
        <v>-0.44398953713180944</v>
      </c>
      <c r="W62" s="120">
        <v>17323</v>
      </c>
      <c r="X62" s="127">
        <v>-0.38880852415058387</v>
      </c>
      <c r="Y62" s="120">
        <v>26879</v>
      </c>
      <c r="Z62" s="127">
        <v>-0.1657407120022347</v>
      </c>
      <c r="AA62" s="122">
        <v>16553</v>
      </c>
      <c r="AB62" s="169">
        <v>-0.28730732799448888</v>
      </c>
      <c r="AC62" s="120"/>
      <c r="AD62" s="127"/>
      <c r="AE62" s="118">
        <v>7033</v>
      </c>
      <c r="AF62" s="127"/>
      <c r="AG62" s="134"/>
      <c r="AH62" s="137"/>
      <c r="AI62" s="172"/>
      <c r="AJ62" s="137"/>
      <c r="AK62" s="175">
        <v>853</v>
      </c>
      <c r="AL62" s="127">
        <v>0.18472222222222223</v>
      </c>
      <c r="AM62" s="120">
        <v>2700</v>
      </c>
      <c r="AN62" s="168">
        <v>0.15187713310580206</v>
      </c>
      <c r="AO62" s="120"/>
      <c r="AP62" s="169"/>
      <c r="AQ62" s="120">
        <v>301</v>
      </c>
      <c r="AR62" s="127">
        <v>-0.46913580246913578</v>
      </c>
      <c r="AS62" s="195">
        <v>0</v>
      </c>
      <c r="AT62" s="193">
        <v>-1</v>
      </c>
      <c r="AU62" s="194"/>
      <c r="AV62" s="171"/>
      <c r="AW62" s="194"/>
      <c r="AX62" s="137"/>
      <c r="AY62" s="120">
        <v>3438</v>
      </c>
      <c r="AZ62" s="127">
        <v>0.95008508224617128</v>
      </c>
      <c r="BA62" s="120">
        <v>73</v>
      </c>
      <c r="BB62" s="127">
        <v>0.48979591836734704</v>
      </c>
    </row>
    <row r="63" spans="1:54" s="93" customFormat="1" ht="13.55" customHeight="1">
      <c r="A63" s="140"/>
      <c r="B63" s="176" t="s">
        <v>16</v>
      </c>
      <c r="C63" s="177">
        <v>667564</v>
      </c>
      <c r="D63" s="142">
        <v>-0.38290000000000002</v>
      </c>
      <c r="E63" s="177">
        <v>108002</v>
      </c>
      <c r="F63" s="142">
        <v>-0.48297932434308471</v>
      </c>
      <c r="G63" s="177">
        <v>217975</v>
      </c>
      <c r="H63" s="142">
        <v>-0.39127581440160858</v>
      </c>
      <c r="I63" s="177">
        <v>32727</v>
      </c>
      <c r="J63" s="142">
        <v>-0.24699737701900515</v>
      </c>
      <c r="K63" s="177">
        <v>33193</v>
      </c>
      <c r="L63" s="142">
        <v>-0.68641177526476393</v>
      </c>
      <c r="M63" s="203">
        <v>51794</v>
      </c>
      <c r="N63" s="142">
        <v>-0.2259385461501674</v>
      </c>
      <c r="O63" s="187">
        <v>58839</v>
      </c>
      <c r="P63" s="142">
        <v>-0.41399999999999998</v>
      </c>
      <c r="Q63" s="177">
        <v>12230</v>
      </c>
      <c r="R63" s="142">
        <f t="shared" si="0"/>
        <v>-0.46731129404590788</v>
      </c>
      <c r="S63" s="187">
        <v>16360</v>
      </c>
      <c r="T63" s="142">
        <v>-0.42881083723203683</v>
      </c>
      <c r="U63" s="180">
        <v>22308</v>
      </c>
      <c r="V63" s="142">
        <v>-0.43809979597491244</v>
      </c>
      <c r="W63" s="177">
        <v>18666</v>
      </c>
      <c r="X63" s="142">
        <v>0.16786585747356564</v>
      </c>
      <c r="Y63" s="177">
        <v>24272</v>
      </c>
      <c r="Z63" s="142">
        <v>-0.158</v>
      </c>
      <c r="AA63" s="179">
        <v>15084</v>
      </c>
      <c r="AB63" s="181">
        <v>-0.46341289886521286</v>
      </c>
      <c r="AC63" s="177"/>
      <c r="AD63" s="142"/>
      <c r="AE63" s="141">
        <v>4891</v>
      </c>
      <c r="AF63" s="142"/>
      <c r="AG63" s="143"/>
      <c r="AH63" s="146"/>
      <c r="AI63" s="184"/>
      <c r="AJ63" s="146"/>
      <c r="AK63" s="189">
        <v>872</v>
      </c>
      <c r="AL63" s="142">
        <v>-0.36070381231671556</v>
      </c>
      <c r="AM63" s="177">
        <v>1200</v>
      </c>
      <c r="AN63" s="178">
        <v>3.7165082108902334E-2</v>
      </c>
      <c r="AO63" s="177"/>
      <c r="AP63" s="181"/>
      <c r="AQ63" s="177">
        <v>258</v>
      </c>
      <c r="AR63" s="142">
        <v>-0.44516129032258067</v>
      </c>
      <c r="AS63" s="187">
        <v>0</v>
      </c>
      <c r="AT63" s="204" t="s">
        <v>3</v>
      </c>
      <c r="AU63" s="197"/>
      <c r="AV63" s="183"/>
      <c r="AW63" s="197"/>
      <c r="AX63" s="146"/>
      <c r="AY63" s="177">
        <v>3502</v>
      </c>
      <c r="AZ63" s="142">
        <v>0.64104967197750695</v>
      </c>
      <c r="BA63" s="177">
        <v>146</v>
      </c>
      <c r="BB63" s="142">
        <v>0.21666666666666656</v>
      </c>
    </row>
    <row r="64" spans="1:54" s="93" customFormat="1" ht="13.55" customHeight="1">
      <c r="A64" s="133" t="s">
        <v>211</v>
      </c>
      <c r="B64" s="117" t="s">
        <v>209</v>
      </c>
      <c r="C64" s="120">
        <v>812901</v>
      </c>
      <c r="D64" s="127">
        <v>-0.38600000000000001</v>
      </c>
      <c r="E64" s="120">
        <v>129756</v>
      </c>
      <c r="F64" s="127">
        <v>-0.52222340868169215</v>
      </c>
      <c r="G64" s="120">
        <v>238000</v>
      </c>
      <c r="H64" s="127">
        <v>-0.44213302080281275</v>
      </c>
      <c r="I64" s="120">
        <v>30934</v>
      </c>
      <c r="J64" s="127">
        <v>-0.3447435870278972</v>
      </c>
      <c r="K64" s="120">
        <v>56484</v>
      </c>
      <c r="L64" s="127">
        <v>-0.52300767626269873</v>
      </c>
      <c r="M64" s="201">
        <v>54753</v>
      </c>
      <c r="N64" s="127">
        <v>-0.21243635108311043</v>
      </c>
      <c r="O64" s="195">
        <v>58451</v>
      </c>
      <c r="P64" s="127">
        <v>-0.42599999999999999</v>
      </c>
      <c r="Q64" s="120">
        <v>15977</v>
      </c>
      <c r="R64" s="127">
        <f t="shared" si="0"/>
        <v>-0.51261401421555175</v>
      </c>
      <c r="S64" s="195">
        <v>18489</v>
      </c>
      <c r="T64" s="127">
        <v>-0.48035413153456996</v>
      </c>
      <c r="U64" s="158">
        <v>25516</v>
      </c>
      <c r="V64" s="154">
        <v>-0.49405139593908631</v>
      </c>
      <c r="W64" s="120">
        <v>23690</v>
      </c>
      <c r="X64" s="127">
        <v>-9.6353371986573122E-2</v>
      </c>
      <c r="Y64" s="118">
        <v>17339</v>
      </c>
      <c r="Z64" s="127">
        <v>-0.47599999999999998</v>
      </c>
      <c r="AA64" s="122">
        <v>22524</v>
      </c>
      <c r="AB64" s="169">
        <v>-0.38243035753454702</v>
      </c>
      <c r="AC64" s="175">
        <v>2222</v>
      </c>
      <c r="AD64" s="127"/>
      <c r="AE64" s="118">
        <v>5730</v>
      </c>
      <c r="AF64" s="127">
        <v>-0.60422710319104844</v>
      </c>
      <c r="AG64" s="160">
        <v>17128</v>
      </c>
      <c r="AH64" s="129">
        <v>-0.40546357041202397</v>
      </c>
      <c r="AI64" s="161">
        <v>38272</v>
      </c>
      <c r="AJ64" s="129">
        <v>-0.11807539865425387</v>
      </c>
      <c r="AK64" s="175">
        <v>1190</v>
      </c>
      <c r="AL64" s="127">
        <v>-0.44262295081967218</v>
      </c>
      <c r="AM64" s="175">
        <v>1500</v>
      </c>
      <c r="AN64" s="168">
        <v>-0.73647224174279691</v>
      </c>
      <c r="AO64" s="118">
        <v>523</v>
      </c>
      <c r="AP64" s="169"/>
      <c r="AQ64" s="118">
        <v>376</v>
      </c>
      <c r="AR64" s="127">
        <v>-0.40317460317460319</v>
      </c>
      <c r="AS64" s="205">
        <v>0</v>
      </c>
      <c r="AT64" s="193" t="s">
        <v>3</v>
      </c>
      <c r="AU64" s="192">
        <v>49</v>
      </c>
      <c r="AV64" s="206">
        <v>-0.49484536082474229</v>
      </c>
      <c r="AW64" s="192">
        <v>9119</v>
      </c>
      <c r="AX64" s="129">
        <v>-0.37240192704748798</v>
      </c>
      <c r="AY64" s="118">
        <v>2063</v>
      </c>
      <c r="AZ64" s="127">
        <v>-0.54073909171861079</v>
      </c>
      <c r="BA64" s="175"/>
      <c r="BB64" s="127"/>
    </row>
    <row r="65" spans="1:54" s="93" customFormat="1" ht="13.55" customHeight="1">
      <c r="A65" s="133"/>
      <c r="B65" s="117" t="s">
        <v>210</v>
      </c>
      <c r="C65" s="120">
        <v>753642</v>
      </c>
      <c r="D65" s="127">
        <v>-0.33500000000000002</v>
      </c>
      <c r="E65" s="120">
        <v>106929</v>
      </c>
      <c r="F65" s="127">
        <v>-0.5447427578807541</v>
      </c>
      <c r="G65" s="120">
        <v>277900</v>
      </c>
      <c r="H65" s="127">
        <v>-0.30099480588079935</v>
      </c>
      <c r="I65" s="120">
        <v>39271</v>
      </c>
      <c r="J65" s="127">
        <v>-0.17298094134989994</v>
      </c>
      <c r="K65" s="120">
        <v>57782</v>
      </c>
      <c r="L65" s="127">
        <v>-0.42121922391169342</v>
      </c>
      <c r="M65" s="201">
        <v>42091</v>
      </c>
      <c r="N65" s="127">
        <v>-0.25937851914414412</v>
      </c>
      <c r="O65" s="195">
        <v>54222</v>
      </c>
      <c r="P65" s="127">
        <v>-0.438</v>
      </c>
      <c r="Q65" s="120">
        <v>16836</v>
      </c>
      <c r="R65" s="127">
        <f t="shared" si="0"/>
        <v>-0.41602497398543181</v>
      </c>
      <c r="S65" s="195">
        <v>15849</v>
      </c>
      <c r="T65" s="127">
        <v>-0.52945193278308889</v>
      </c>
      <c r="U65" s="123">
        <v>27387</v>
      </c>
      <c r="V65" s="127">
        <v>-0.33199180447826726</v>
      </c>
      <c r="W65" s="120">
        <v>19693</v>
      </c>
      <c r="X65" s="127">
        <v>-0.25974514152539185</v>
      </c>
      <c r="Y65" s="118">
        <v>24258</v>
      </c>
      <c r="Z65" s="127">
        <v>-7.1999999999999995E-2</v>
      </c>
      <c r="AA65" s="122">
        <v>22045</v>
      </c>
      <c r="AB65" s="169">
        <v>-0.29336154117383084</v>
      </c>
      <c r="AC65" s="175">
        <v>1433</v>
      </c>
      <c r="AD65" s="127"/>
      <c r="AE65" s="118">
        <v>4819</v>
      </c>
      <c r="AF65" s="127">
        <v>-0.49512833944473544</v>
      </c>
      <c r="AG65" s="134"/>
      <c r="AH65" s="137"/>
      <c r="AI65" s="172"/>
      <c r="AJ65" s="137"/>
      <c r="AK65" s="175">
        <v>1093</v>
      </c>
      <c r="AL65" s="127">
        <v>-0.22206405693950182</v>
      </c>
      <c r="AM65" s="175">
        <v>1800</v>
      </c>
      <c r="AN65" s="168">
        <v>-0.71232219913696659</v>
      </c>
      <c r="AO65" s="118">
        <v>768</v>
      </c>
      <c r="AP65" s="169"/>
      <c r="AQ65" s="118">
        <v>290</v>
      </c>
      <c r="AR65" s="127">
        <v>-0.27860696517412936</v>
      </c>
      <c r="AS65" s="205">
        <v>0</v>
      </c>
      <c r="AT65" s="193" t="s">
        <v>3</v>
      </c>
      <c r="AU65" s="194"/>
      <c r="AV65" s="135"/>
      <c r="AW65" s="194"/>
      <c r="AX65" s="137"/>
      <c r="AY65" s="118">
        <v>1705</v>
      </c>
      <c r="AZ65" s="127">
        <v>-0.62295444493586904</v>
      </c>
      <c r="BA65" s="175"/>
      <c r="BB65" s="127"/>
    </row>
    <row r="66" spans="1:54" s="93" customFormat="1" ht="13.55" customHeight="1">
      <c r="A66" s="133"/>
      <c r="B66" s="117" t="s">
        <v>7</v>
      </c>
      <c r="C66" s="120">
        <v>702043</v>
      </c>
      <c r="D66" s="127">
        <v>-0.28599999999999998</v>
      </c>
      <c r="E66" s="207">
        <v>108350</v>
      </c>
      <c r="F66" s="127">
        <v>-0.42205319137587077</v>
      </c>
      <c r="G66" s="120">
        <v>242700</v>
      </c>
      <c r="H66" s="127">
        <v>-0.30549593942619713</v>
      </c>
      <c r="I66" s="120">
        <v>32572</v>
      </c>
      <c r="J66" s="127">
        <v>-0.30307893103964734</v>
      </c>
      <c r="K66" s="120">
        <v>49867</v>
      </c>
      <c r="L66" s="127">
        <v>-0.41907036346691517</v>
      </c>
      <c r="M66" s="201">
        <v>38116</v>
      </c>
      <c r="N66" s="127">
        <v>-0.21882237206156618</v>
      </c>
      <c r="O66" s="195">
        <v>44204</v>
      </c>
      <c r="P66" s="127">
        <v>-0.39200000000000002</v>
      </c>
      <c r="Q66" s="120">
        <v>14684</v>
      </c>
      <c r="R66" s="127">
        <f t="shared" si="0"/>
        <v>-0.3131577716450723</v>
      </c>
      <c r="S66" s="195">
        <v>13482</v>
      </c>
      <c r="T66" s="127">
        <v>-0.39860826121866355</v>
      </c>
      <c r="U66" s="123">
        <v>20759</v>
      </c>
      <c r="V66" s="127">
        <v>-0.47687926820048887</v>
      </c>
      <c r="W66" s="120">
        <v>16471</v>
      </c>
      <c r="X66" s="127">
        <v>-0.24306066176470587</v>
      </c>
      <c r="Y66" s="118">
        <v>20387</v>
      </c>
      <c r="Z66" s="127">
        <v>-0.308</v>
      </c>
      <c r="AA66" s="122">
        <v>19370</v>
      </c>
      <c r="AB66" s="169">
        <v>-0.35145813104764456</v>
      </c>
      <c r="AC66" s="175">
        <v>1394</v>
      </c>
      <c r="AD66" s="127"/>
      <c r="AE66" s="118">
        <v>6063</v>
      </c>
      <c r="AF66" s="127">
        <v>-0.3577330508474576</v>
      </c>
      <c r="AG66" s="134"/>
      <c r="AH66" s="137"/>
      <c r="AI66" s="172"/>
      <c r="AJ66" s="137"/>
      <c r="AK66" s="175">
        <v>909</v>
      </c>
      <c r="AL66" s="127">
        <v>-0.34178131788559019</v>
      </c>
      <c r="AM66" s="175">
        <v>2300</v>
      </c>
      <c r="AN66" s="168">
        <v>-0.32610606504541462</v>
      </c>
      <c r="AO66" s="118">
        <v>978</v>
      </c>
      <c r="AP66" s="169"/>
      <c r="AQ66" s="118">
        <v>429</v>
      </c>
      <c r="AR66" s="127">
        <v>0.375</v>
      </c>
      <c r="AS66" s="205">
        <v>0</v>
      </c>
      <c r="AT66" s="193" t="s">
        <v>3</v>
      </c>
      <c r="AU66" s="194"/>
      <c r="AV66" s="135"/>
      <c r="AW66" s="194"/>
      <c r="AX66" s="137"/>
      <c r="AY66" s="118">
        <v>1153</v>
      </c>
      <c r="AZ66" s="127">
        <v>-0.60635029020143394</v>
      </c>
      <c r="BA66" s="175"/>
      <c r="BB66" s="127"/>
    </row>
    <row r="67" spans="1:54" s="93" customFormat="1" ht="13.55" customHeight="1">
      <c r="A67" s="133"/>
      <c r="B67" s="117" t="s">
        <v>8</v>
      </c>
      <c r="C67" s="120">
        <v>734681</v>
      </c>
      <c r="D67" s="127">
        <v>-0.28399999999999997</v>
      </c>
      <c r="E67" s="120">
        <v>113313</v>
      </c>
      <c r="F67" s="127">
        <v>-0.4440317547543815</v>
      </c>
      <c r="G67" s="120">
        <v>264300</v>
      </c>
      <c r="H67" s="127">
        <v>-0.28286722868748149</v>
      </c>
      <c r="I67" s="120">
        <v>31285</v>
      </c>
      <c r="J67" s="127">
        <v>-0.24569017480409883</v>
      </c>
      <c r="K67" s="120">
        <v>45094</v>
      </c>
      <c r="L67" s="127">
        <v>-0.41271619087309858</v>
      </c>
      <c r="M67" s="201">
        <v>39083</v>
      </c>
      <c r="N67" s="127">
        <v>-0.13879952404036844</v>
      </c>
      <c r="O67" s="195">
        <v>50589</v>
      </c>
      <c r="P67" s="127">
        <v>-0.27500000000000002</v>
      </c>
      <c r="Q67" s="120">
        <v>13558</v>
      </c>
      <c r="R67" s="127">
        <f t="shared" si="0"/>
        <v>-0.37661501678238085</v>
      </c>
      <c r="S67" s="195">
        <v>16279</v>
      </c>
      <c r="T67" s="127">
        <v>-0.15054268419954075</v>
      </c>
      <c r="U67" s="123">
        <v>21323</v>
      </c>
      <c r="V67" s="127">
        <v>-0.37185529959347197</v>
      </c>
      <c r="W67" s="120">
        <v>18122</v>
      </c>
      <c r="X67" s="127">
        <v>-0.1463563992651562</v>
      </c>
      <c r="Y67" s="120">
        <v>21651</v>
      </c>
      <c r="Z67" s="127">
        <v>-8.8999999999999996E-2</v>
      </c>
      <c r="AA67" s="122">
        <v>16744</v>
      </c>
      <c r="AB67" s="169">
        <v>-0.32511084240225718</v>
      </c>
      <c r="AC67" s="175">
        <v>974</v>
      </c>
      <c r="AD67" s="127"/>
      <c r="AE67" s="118">
        <v>7718</v>
      </c>
      <c r="AF67" s="127">
        <v>-0.40658157773335385</v>
      </c>
      <c r="AG67" s="134">
        <v>13604</v>
      </c>
      <c r="AH67" s="448">
        <v>-0.13466064499713759</v>
      </c>
      <c r="AI67" s="172"/>
      <c r="AJ67" s="137"/>
      <c r="AK67" s="175">
        <v>739</v>
      </c>
      <c r="AL67" s="127">
        <v>-1.8592297476759612E-2</v>
      </c>
      <c r="AM67" s="175">
        <v>1600</v>
      </c>
      <c r="AN67" s="168">
        <v>-0.61621491964499875</v>
      </c>
      <c r="AO67" s="120">
        <v>1264</v>
      </c>
      <c r="AP67" s="169"/>
      <c r="AQ67" s="120">
        <v>134</v>
      </c>
      <c r="AR67" s="127">
        <v>-0.66666666666666663</v>
      </c>
      <c r="AS67" s="205">
        <v>25</v>
      </c>
      <c r="AT67" s="193" t="s">
        <v>3</v>
      </c>
      <c r="AU67" s="194"/>
      <c r="AV67" s="135"/>
      <c r="AW67" s="194"/>
      <c r="AX67" s="137"/>
      <c r="AY67" s="120">
        <v>1361</v>
      </c>
      <c r="AZ67" s="127">
        <v>-0.35528185693983894</v>
      </c>
      <c r="BA67" s="175"/>
      <c r="BB67" s="127"/>
    </row>
    <row r="68" spans="1:54" s="93" customFormat="1" ht="13.55" customHeight="1">
      <c r="A68" s="133"/>
      <c r="B68" s="117" t="s">
        <v>9</v>
      </c>
      <c r="C68" s="120">
        <v>737396</v>
      </c>
      <c r="D68" s="127">
        <v>-0.33</v>
      </c>
      <c r="E68" s="120">
        <v>117897</v>
      </c>
      <c r="F68" s="127">
        <v>-0.48526259261361404</v>
      </c>
      <c r="G68" s="120">
        <v>269000</v>
      </c>
      <c r="H68" s="127">
        <v>-0.29313022433261249</v>
      </c>
      <c r="I68" s="120">
        <v>37659</v>
      </c>
      <c r="J68" s="127">
        <v>-2.1310325112398942E-2</v>
      </c>
      <c r="K68" s="120">
        <v>42883</v>
      </c>
      <c r="L68" s="127">
        <v>-0.45575114540631784</v>
      </c>
      <c r="M68" s="201">
        <v>40392</v>
      </c>
      <c r="N68" s="127">
        <v>-0.18360417171962162</v>
      </c>
      <c r="O68" s="195">
        <v>48796</v>
      </c>
      <c r="P68" s="127">
        <v>-0.436</v>
      </c>
      <c r="Q68" s="120">
        <v>14395</v>
      </c>
      <c r="R68" s="127">
        <f t="shared" si="0"/>
        <v>-0.38456605386917486</v>
      </c>
      <c r="S68" s="195">
        <v>17414</v>
      </c>
      <c r="T68" s="127">
        <v>-0.3361543153400427</v>
      </c>
      <c r="U68" s="123">
        <v>21854</v>
      </c>
      <c r="V68" s="127">
        <v>-0.39981324837965504</v>
      </c>
      <c r="W68" s="120">
        <v>17520</v>
      </c>
      <c r="X68" s="127">
        <v>-0.21984236540944913</v>
      </c>
      <c r="Y68" s="120">
        <v>20851</v>
      </c>
      <c r="Z68" s="127">
        <v>-0.32300000000000001</v>
      </c>
      <c r="AA68" s="122">
        <v>13269</v>
      </c>
      <c r="AB68" s="169">
        <v>-0.33220936084549568</v>
      </c>
      <c r="AC68" s="175">
        <v>1036</v>
      </c>
      <c r="AD68" s="127"/>
      <c r="AE68" s="118">
        <v>7080</v>
      </c>
      <c r="AF68" s="127">
        <v>-0.44186046511627908</v>
      </c>
      <c r="AG68" s="134"/>
      <c r="AH68" s="448"/>
      <c r="AI68" s="172"/>
      <c r="AJ68" s="137"/>
      <c r="AK68" s="175">
        <v>756</v>
      </c>
      <c r="AL68" s="127">
        <v>0.29674099485420236</v>
      </c>
      <c r="AM68" s="175">
        <v>1200</v>
      </c>
      <c r="AN68" s="168">
        <v>-0.60758665794637012</v>
      </c>
      <c r="AO68" s="120">
        <v>1985</v>
      </c>
      <c r="AP68" s="169"/>
      <c r="AQ68" s="120">
        <v>252</v>
      </c>
      <c r="AR68" s="127">
        <v>-0.125</v>
      </c>
      <c r="AS68" s="205">
        <v>0</v>
      </c>
      <c r="AT68" s="193" t="s">
        <v>3</v>
      </c>
      <c r="AU68" s="194"/>
      <c r="AV68" s="135"/>
      <c r="AW68" s="194"/>
      <c r="AX68" s="137"/>
      <c r="AY68" s="120">
        <v>668</v>
      </c>
      <c r="AZ68" s="127">
        <v>-0.62471910112359552</v>
      </c>
      <c r="BA68" s="175"/>
      <c r="BB68" s="127"/>
    </row>
    <row r="69" spans="1:54" s="93" customFormat="1" ht="13.55" customHeight="1">
      <c r="A69" s="133"/>
      <c r="B69" s="117" t="s">
        <v>10</v>
      </c>
      <c r="C69" s="120">
        <v>731137</v>
      </c>
      <c r="D69" s="127">
        <v>-0.27200000000000002</v>
      </c>
      <c r="E69" s="120">
        <v>104237</v>
      </c>
      <c r="F69" s="127">
        <v>-0.4672571437332938</v>
      </c>
      <c r="G69" s="120">
        <v>245800</v>
      </c>
      <c r="H69" s="127">
        <v>-0.19337636638696276</v>
      </c>
      <c r="I69" s="120">
        <v>24956</v>
      </c>
      <c r="J69" s="127">
        <v>3.0345567895627701E-2</v>
      </c>
      <c r="K69" s="120">
        <v>42813</v>
      </c>
      <c r="L69" s="127">
        <v>-0.44567877257719946</v>
      </c>
      <c r="M69" s="201">
        <v>38065</v>
      </c>
      <c r="N69" s="127">
        <v>-0.27785471723169741</v>
      </c>
      <c r="O69" s="195">
        <v>42923</v>
      </c>
      <c r="P69" s="127">
        <v>-0.41499999999999998</v>
      </c>
      <c r="Q69" s="120">
        <v>13629</v>
      </c>
      <c r="R69" s="127">
        <f t="shared" si="0"/>
        <v>-0.42129845866417559</v>
      </c>
      <c r="S69" s="195">
        <v>13704</v>
      </c>
      <c r="T69" s="127">
        <v>-0.36034353995519042</v>
      </c>
      <c r="U69" s="123">
        <v>20991</v>
      </c>
      <c r="V69" s="127">
        <v>-0.41688427134840822</v>
      </c>
      <c r="W69" s="120">
        <v>16934</v>
      </c>
      <c r="X69" s="127">
        <v>-0.16778061725968152</v>
      </c>
      <c r="Y69" s="120">
        <v>22183</v>
      </c>
      <c r="Z69" s="127">
        <v>-0.24399999999999999</v>
      </c>
      <c r="AA69" s="122">
        <v>12393</v>
      </c>
      <c r="AB69" s="169">
        <v>-0.32018650575973673</v>
      </c>
      <c r="AC69" s="175">
        <v>941</v>
      </c>
      <c r="AD69" s="127"/>
      <c r="AE69" s="118">
        <v>7658</v>
      </c>
      <c r="AF69" s="127">
        <v>-0.21140974153022346</v>
      </c>
      <c r="AG69" s="134"/>
      <c r="AH69" s="448"/>
      <c r="AI69" s="172"/>
      <c r="AJ69" s="137"/>
      <c r="AK69" s="175">
        <v>905</v>
      </c>
      <c r="AL69" s="127">
        <v>0.14993646759847512</v>
      </c>
      <c r="AM69" s="175">
        <v>1900</v>
      </c>
      <c r="AN69" s="168">
        <v>5.2659294365455498E-4</v>
      </c>
      <c r="AO69" s="120">
        <v>1417</v>
      </c>
      <c r="AP69" s="169"/>
      <c r="AQ69" s="120">
        <v>231</v>
      </c>
      <c r="AR69" s="127">
        <v>-0.18947368421052632</v>
      </c>
      <c r="AS69" s="205">
        <v>35</v>
      </c>
      <c r="AT69" s="193" t="s">
        <v>3</v>
      </c>
      <c r="AU69" s="194"/>
      <c r="AV69" s="135"/>
      <c r="AW69" s="194"/>
      <c r="AX69" s="137"/>
      <c r="AY69" s="120">
        <v>1075</v>
      </c>
      <c r="AZ69" s="127">
        <v>-0.24508426966292129</v>
      </c>
      <c r="BA69" s="175"/>
      <c r="BB69" s="127"/>
    </row>
    <row r="70" spans="1:54" s="93" customFormat="1" ht="13.55" customHeight="1">
      <c r="A70" s="133"/>
      <c r="B70" s="117" t="s">
        <v>11</v>
      </c>
      <c r="C70" s="120">
        <v>996695</v>
      </c>
      <c r="D70" s="127">
        <v>-0.123</v>
      </c>
      <c r="E70" s="120">
        <v>170240</v>
      </c>
      <c r="F70" s="127">
        <v>-0.28454655868743878</v>
      </c>
      <c r="G70" s="120">
        <v>312000</v>
      </c>
      <c r="H70" s="127">
        <v>-4.640813731722826E-2</v>
      </c>
      <c r="I70" s="120">
        <v>23906</v>
      </c>
      <c r="J70" s="127">
        <v>-0.26313842739574023</v>
      </c>
      <c r="K70" s="120">
        <v>58970</v>
      </c>
      <c r="L70" s="127">
        <v>-0.26397903145282076</v>
      </c>
      <c r="M70" s="201">
        <v>49083</v>
      </c>
      <c r="N70" s="127">
        <v>-0.15232371379721255</v>
      </c>
      <c r="O70" s="195">
        <v>59359</v>
      </c>
      <c r="P70" s="127">
        <v>-0.24399999999999999</v>
      </c>
      <c r="Q70" s="120">
        <v>14573</v>
      </c>
      <c r="R70" s="127">
        <f t="shared" si="0"/>
        <v>-0.20108546680554795</v>
      </c>
      <c r="S70" s="195">
        <v>20400</v>
      </c>
      <c r="T70" s="127">
        <v>-0.10636060977746631</v>
      </c>
      <c r="U70" s="123">
        <v>30389</v>
      </c>
      <c r="V70" s="127">
        <v>-0.23287221689301763</v>
      </c>
      <c r="W70" s="120">
        <v>22297</v>
      </c>
      <c r="X70" s="127">
        <v>-0.18955364931666185</v>
      </c>
      <c r="Y70" s="120">
        <v>26714</v>
      </c>
      <c r="Z70" s="127">
        <v>-3.5999999999999997E-2</v>
      </c>
      <c r="AA70" s="122">
        <v>17384.181700000001</v>
      </c>
      <c r="AB70" s="169">
        <v>-0.10712985618900872</v>
      </c>
      <c r="AC70" s="175">
        <v>2340</v>
      </c>
      <c r="AD70" s="127"/>
      <c r="AE70" s="118">
        <v>10706</v>
      </c>
      <c r="AF70" s="127">
        <v>-5.0381408550647509E-2</v>
      </c>
      <c r="AG70" s="134">
        <v>20229</v>
      </c>
      <c r="AH70" s="137">
        <v>-2.5061448744517767E-2</v>
      </c>
      <c r="AI70" s="172"/>
      <c r="AJ70" s="137"/>
      <c r="AK70" s="175">
        <v>1186</v>
      </c>
      <c r="AL70" s="127">
        <v>0.20406091370558377</v>
      </c>
      <c r="AM70" s="175">
        <v>1800</v>
      </c>
      <c r="AN70" s="168">
        <v>2.5056947608200455E-2</v>
      </c>
      <c r="AO70" s="120">
        <v>763</v>
      </c>
      <c r="AP70" s="169"/>
      <c r="AQ70" s="120">
        <v>488</v>
      </c>
      <c r="AR70" s="127">
        <v>7.7262693156732898E-2</v>
      </c>
      <c r="AS70" s="205">
        <v>0</v>
      </c>
      <c r="AT70" s="193" t="s">
        <v>3</v>
      </c>
      <c r="AU70" s="194"/>
      <c r="AV70" s="135"/>
      <c r="AW70" s="194"/>
      <c r="AX70" s="137"/>
      <c r="AY70" s="120">
        <v>1506</v>
      </c>
      <c r="AZ70" s="127">
        <v>-0.24925224327018947</v>
      </c>
      <c r="BA70" s="175"/>
      <c r="BB70" s="127"/>
    </row>
    <row r="71" spans="1:54" s="93" customFormat="1" ht="13.55" customHeight="1">
      <c r="A71" s="133"/>
      <c r="B71" s="117" t="s">
        <v>12</v>
      </c>
      <c r="C71" s="120">
        <v>1041527</v>
      </c>
      <c r="D71" s="127">
        <v>-0.105</v>
      </c>
      <c r="E71" s="120">
        <v>190987</v>
      </c>
      <c r="F71" s="127">
        <v>-0.23036904502849037</v>
      </c>
      <c r="G71" s="120">
        <v>351500</v>
      </c>
      <c r="H71" s="127">
        <v>2.8905964141968443E-2</v>
      </c>
      <c r="I71" s="120">
        <v>36386</v>
      </c>
      <c r="J71" s="127">
        <v>-0.26915197043345518</v>
      </c>
      <c r="K71" s="120">
        <v>64965</v>
      </c>
      <c r="L71" s="127">
        <v>-0.23884007029876977</v>
      </c>
      <c r="M71" s="201">
        <v>47185</v>
      </c>
      <c r="N71" s="127">
        <v>-0.10639546995435867</v>
      </c>
      <c r="O71" s="195">
        <v>66398</v>
      </c>
      <c r="P71" s="127">
        <v>-0.245</v>
      </c>
      <c r="Q71" s="120">
        <v>14265</v>
      </c>
      <c r="R71" s="127">
        <f t="shared" si="0"/>
        <v>-0.36622534210058644</v>
      </c>
      <c r="S71" s="195">
        <v>25727</v>
      </c>
      <c r="T71" s="127">
        <v>-0.15413447312181494</v>
      </c>
      <c r="U71" s="123">
        <v>32332</v>
      </c>
      <c r="V71" s="127">
        <v>-0.23633615192026081</v>
      </c>
      <c r="W71" s="120">
        <v>23305</v>
      </c>
      <c r="X71" s="127">
        <v>-0.15171259054344266</v>
      </c>
      <c r="Y71" s="120">
        <v>25550</v>
      </c>
      <c r="Z71" s="127">
        <v>-0.21</v>
      </c>
      <c r="AA71" s="122">
        <v>18170</v>
      </c>
      <c r="AB71" s="169">
        <v>-0.1671250458379171</v>
      </c>
      <c r="AC71" s="175">
        <v>1574</v>
      </c>
      <c r="AD71" s="127"/>
      <c r="AE71" s="118">
        <v>10350</v>
      </c>
      <c r="AF71" s="127">
        <v>-1.6533637400228049E-2</v>
      </c>
      <c r="AG71" s="134"/>
      <c r="AH71" s="137"/>
      <c r="AI71" s="172"/>
      <c r="AJ71" s="137"/>
      <c r="AK71" s="175">
        <v>1236</v>
      </c>
      <c r="AL71" s="127">
        <v>0.13083257090576406</v>
      </c>
      <c r="AM71" s="175">
        <v>1700</v>
      </c>
      <c r="AN71" s="168">
        <v>-0.13880445795339413</v>
      </c>
      <c r="AO71" s="120">
        <v>878</v>
      </c>
      <c r="AP71" s="169"/>
      <c r="AQ71" s="120">
        <v>380</v>
      </c>
      <c r="AR71" s="127">
        <v>0.12094395280235988</v>
      </c>
      <c r="AS71" s="205">
        <v>0</v>
      </c>
      <c r="AT71" s="193" t="s">
        <v>3</v>
      </c>
      <c r="AU71" s="194"/>
      <c r="AV71" s="135"/>
      <c r="AW71" s="194"/>
      <c r="AX71" s="137"/>
      <c r="AY71" s="120">
        <v>1360</v>
      </c>
      <c r="AZ71" s="127">
        <v>-0.28118393234672301</v>
      </c>
      <c r="BA71" s="175"/>
      <c r="BB71" s="127"/>
    </row>
    <row r="72" spans="1:54" s="93" customFormat="1" ht="13.55" customHeight="1">
      <c r="A72" s="133"/>
      <c r="B72" s="117" t="s">
        <v>13</v>
      </c>
      <c r="C72" s="120">
        <v>658487</v>
      </c>
      <c r="D72" s="127">
        <v>-0.19600000000000001</v>
      </c>
      <c r="E72" s="120">
        <v>105470</v>
      </c>
      <c r="F72" s="127">
        <v>-0.33884142098631548</v>
      </c>
      <c r="G72" s="120">
        <v>233600</v>
      </c>
      <c r="H72" s="127">
        <v>-0.14473587862279047</v>
      </c>
      <c r="I72" s="120">
        <v>25389</v>
      </c>
      <c r="J72" s="127">
        <v>-0.16530229805700758</v>
      </c>
      <c r="K72" s="120">
        <v>28467</v>
      </c>
      <c r="L72" s="127">
        <v>-0.25500510324252179</v>
      </c>
      <c r="M72" s="201">
        <v>25114</v>
      </c>
      <c r="N72" s="127">
        <v>-0.32060056810496418</v>
      </c>
      <c r="O72" s="195">
        <v>36080</v>
      </c>
      <c r="P72" s="127">
        <v>-0.34799999999999998</v>
      </c>
      <c r="Q72" s="120">
        <v>11974</v>
      </c>
      <c r="R72" s="127">
        <f t="shared" si="0"/>
        <v>-0.27723788253757464</v>
      </c>
      <c r="S72" s="195">
        <v>11891</v>
      </c>
      <c r="T72" s="127">
        <v>-0.29110528198402286</v>
      </c>
      <c r="U72" s="123">
        <v>15714</v>
      </c>
      <c r="V72" s="127">
        <v>-0.39360963185922671</v>
      </c>
      <c r="W72" s="120">
        <v>13743</v>
      </c>
      <c r="X72" s="127">
        <v>-0.26180372777568883</v>
      </c>
      <c r="Y72" s="120">
        <v>14100</v>
      </c>
      <c r="Z72" s="127">
        <v>-0.39600000000000002</v>
      </c>
      <c r="AA72" s="122">
        <v>15156</v>
      </c>
      <c r="AB72" s="169">
        <v>3.1090550377576687E-2</v>
      </c>
      <c r="AC72" s="175">
        <v>1096</v>
      </c>
      <c r="AD72" s="127"/>
      <c r="AE72" s="118">
        <v>7155</v>
      </c>
      <c r="AF72" s="127">
        <v>-9.6932979931843993E-2</v>
      </c>
      <c r="AG72" s="134"/>
      <c r="AH72" s="137"/>
      <c r="AI72" s="172"/>
      <c r="AJ72" s="137"/>
      <c r="AK72" s="175">
        <v>946</v>
      </c>
      <c r="AL72" s="127">
        <v>0.33994334277620397</v>
      </c>
      <c r="AM72" s="175">
        <v>2300</v>
      </c>
      <c r="AN72" s="168">
        <v>-7.3701167942005638E-2</v>
      </c>
      <c r="AO72" s="120">
        <v>1442</v>
      </c>
      <c r="AP72" s="169"/>
      <c r="AQ72" s="120">
        <v>218</v>
      </c>
      <c r="AR72" s="127">
        <v>9.2592592592592587E-3</v>
      </c>
      <c r="AS72" s="205">
        <v>0</v>
      </c>
      <c r="AT72" s="193" t="s">
        <v>3</v>
      </c>
      <c r="AU72" s="194"/>
      <c r="AV72" s="135"/>
      <c r="AW72" s="194"/>
      <c r="AX72" s="137"/>
      <c r="AY72" s="120">
        <v>848</v>
      </c>
      <c r="AZ72" s="127">
        <v>-0.76326074818537126</v>
      </c>
      <c r="BA72" s="175"/>
      <c r="BB72" s="127"/>
    </row>
    <row r="73" spans="1:54" s="93" customFormat="1" ht="13.55" customHeight="1">
      <c r="A73" s="133"/>
      <c r="B73" s="117" t="s">
        <v>14</v>
      </c>
      <c r="C73" s="120">
        <v>714880</v>
      </c>
      <c r="D73" s="127">
        <v>-0.23400000000000001</v>
      </c>
      <c r="E73" s="120">
        <v>131195</v>
      </c>
      <c r="F73" s="127">
        <v>-0.30512595072138304</v>
      </c>
      <c r="G73" s="120">
        <v>255700</v>
      </c>
      <c r="H73" s="127">
        <v>-0.23598661407912036</v>
      </c>
      <c r="I73" s="120">
        <v>15109</v>
      </c>
      <c r="J73" s="127">
        <v>-0.55428048852439671</v>
      </c>
      <c r="K73" s="120">
        <v>38512</v>
      </c>
      <c r="L73" s="127">
        <v>-0.35504831443739221</v>
      </c>
      <c r="M73" s="201">
        <v>26649</v>
      </c>
      <c r="N73" s="127">
        <v>-0.40789210567245093</v>
      </c>
      <c r="O73" s="195">
        <v>42211</v>
      </c>
      <c r="P73" s="127">
        <v>-0.36799999999999999</v>
      </c>
      <c r="Q73" s="120">
        <v>11224</v>
      </c>
      <c r="R73" s="127">
        <f t="shared" si="0"/>
        <v>-0.35523897058823528</v>
      </c>
      <c r="S73" s="195">
        <v>13724</v>
      </c>
      <c r="T73" s="127">
        <v>-0.30997033536125496</v>
      </c>
      <c r="U73" s="123">
        <v>16069</v>
      </c>
      <c r="V73" s="127">
        <v>-0.48047203362431301</v>
      </c>
      <c r="W73" s="120">
        <v>14228</v>
      </c>
      <c r="X73" s="127">
        <v>-0.2611517889598588</v>
      </c>
      <c r="Y73" s="120">
        <v>20661</v>
      </c>
      <c r="Z73" s="127">
        <v>-0.31</v>
      </c>
      <c r="AA73" s="122">
        <v>10274</v>
      </c>
      <c r="AB73" s="169">
        <v>-0.44335482472774557</v>
      </c>
      <c r="AC73" s="175">
        <v>1315</v>
      </c>
      <c r="AD73" s="127"/>
      <c r="AE73" s="118">
        <v>7727</v>
      </c>
      <c r="AF73" s="127">
        <v>-0.14048943270300335</v>
      </c>
      <c r="AG73" s="134">
        <v>19524</v>
      </c>
      <c r="AH73" s="137">
        <v>0.36972078013189291</v>
      </c>
      <c r="AI73" s="172"/>
      <c r="AJ73" s="137"/>
      <c r="AK73" s="175">
        <v>960</v>
      </c>
      <c r="AL73" s="127">
        <v>0.17647058823529416</v>
      </c>
      <c r="AM73" s="175">
        <v>1900</v>
      </c>
      <c r="AN73" s="168">
        <v>-0.36666666666666664</v>
      </c>
      <c r="AO73" s="120">
        <v>2032</v>
      </c>
      <c r="AP73" s="169"/>
      <c r="AQ73" s="120">
        <v>372</v>
      </c>
      <c r="AR73" s="127">
        <v>-0.10144927536231885</v>
      </c>
      <c r="AS73" s="205">
        <v>0</v>
      </c>
      <c r="AT73" s="193" t="s">
        <v>3</v>
      </c>
      <c r="AU73" s="194"/>
      <c r="AV73" s="135"/>
      <c r="AW73" s="194"/>
      <c r="AX73" s="137"/>
      <c r="AY73" s="120">
        <v>1367</v>
      </c>
      <c r="AZ73" s="127">
        <v>-0.60808486238532111</v>
      </c>
      <c r="BA73" s="175"/>
      <c r="BB73" s="127"/>
    </row>
    <row r="74" spans="1:54" s="93" customFormat="1" ht="13.55" customHeight="1">
      <c r="A74" s="133"/>
      <c r="B74" s="117" t="s">
        <v>15</v>
      </c>
      <c r="C74" s="120">
        <v>721940</v>
      </c>
      <c r="D74" s="127">
        <v>2.1000000000000001E-2</v>
      </c>
      <c r="E74" s="120">
        <v>130371</v>
      </c>
      <c r="F74" s="127">
        <v>0.10937047941591926</v>
      </c>
      <c r="G74" s="120">
        <v>236700</v>
      </c>
      <c r="H74" s="127">
        <v>-6.7934155480678937E-3</v>
      </c>
      <c r="I74" s="120">
        <v>29917</v>
      </c>
      <c r="J74" s="127">
        <v>0.22811986863710998</v>
      </c>
      <c r="K74" s="120">
        <v>52109</v>
      </c>
      <c r="L74" s="127">
        <v>-5.0041929485543445E-2</v>
      </c>
      <c r="M74" s="201">
        <v>40780</v>
      </c>
      <c r="N74" s="127">
        <v>-8.237888436353813E-2</v>
      </c>
      <c r="O74" s="195">
        <v>48428</v>
      </c>
      <c r="P74" s="127">
        <v>-0.13700000000000001</v>
      </c>
      <c r="Q74" s="120">
        <v>12993</v>
      </c>
      <c r="R74" s="127">
        <f t="shared" si="0"/>
        <v>-9.3869865402050334E-2</v>
      </c>
      <c r="S74" s="195">
        <v>15144</v>
      </c>
      <c r="T74" s="127">
        <v>7.7189246739419737E-3</v>
      </c>
      <c r="U74" s="123">
        <v>19620</v>
      </c>
      <c r="V74" s="127">
        <v>-0.19738187768459803</v>
      </c>
      <c r="W74" s="120">
        <v>20816</v>
      </c>
      <c r="X74" s="127">
        <v>0.20163943889626501</v>
      </c>
      <c r="Y74" s="120">
        <v>20200</v>
      </c>
      <c r="Z74" s="127">
        <v>-0.248</v>
      </c>
      <c r="AA74" s="122">
        <v>12086</v>
      </c>
      <c r="AB74" s="169">
        <v>-0.26986044825711353</v>
      </c>
      <c r="AC74" s="175">
        <v>1513</v>
      </c>
      <c r="AD74" s="127"/>
      <c r="AE74" s="118">
        <v>6168</v>
      </c>
      <c r="AF74" s="127">
        <v>-0.12299161097682354</v>
      </c>
      <c r="AG74" s="134"/>
      <c r="AH74" s="137"/>
      <c r="AI74" s="172"/>
      <c r="AJ74" s="137"/>
      <c r="AK74" s="175">
        <v>1462</v>
      </c>
      <c r="AL74" s="127">
        <v>0.71395076201641272</v>
      </c>
      <c r="AM74" s="175">
        <v>1600</v>
      </c>
      <c r="AN74" s="168">
        <v>-0.40740740740740738</v>
      </c>
      <c r="AO74" s="120">
        <v>2673</v>
      </c>
      <c r="AP74" s="169"/>
      <c r="AQ74" s="120">
        <v>292</v>
      </c>
      <c r="AR74" s="127">
        <v>-2.9900332225913623E-2</v>
      </c>
      <c r="AS74" s="205">
        <v>0</v>
      </c>
      <c r="AT74" s="193" t="s">
        <v>3</v>
      </c>
      <c r="AU74" s="194"/>
      <c r="AV74" s="135"/>
      <c r="AW74" s="194"/>
      <c r="AX74" s="137"/>
      <c r="AY74" s="120">
        <v>1441</v>
      </c>
      <c r="AZ74" s="127">
        <v>-0.58086096567771961</v>
      </c>
      <c r="BA74" s="175"/>
      <c r="BB74" s="127"/>
    </row>
    <row r="75" spans="1:54" s="93" customFormat="1" ht="13.55" customHeight="1">
      <c r="A75" s="140"/>
      <c r="B75" s="176" t="s">
        <v>16</v>
      </c>
      <c r="C75" s="120">
        <v>888782</v>
      </c>
      <c r="D75" s="127">
        <v>0.33100000000000002</v>
      </c>
      <c r="E75" s="120">
        <v>178027</v>
      </c>
      <c r="F75" s="127">
        <v>0.64836762282179961</v>
      </c>
      <c r="G75" s="120">
        <v>270300</v>
      </c>
      <c r="H75" s="127">
        <v>0.24005046450280987</v>
      </c>
      <c r="I75" s="120">
        <v>34731</v>
      </c>
      <c r="J75" s="142">
        <v>6.1233843615363437E-2</v>
      </c>
      <c r="K75" s="120">
        <v>80281</v>
      </c>
      <c r="L75" s="127">
        <v>1.4186123580272949</v>
      </c>
      <c r="M75" s="203">
        <v>56625</v>
      </c>
      <c r="N75" s="142">
        <v>9.3273352125728959E-2</v>
      </c>
      <c r="O75" s="195">
        <v>67033</v>
      </c>
      <c r="P75" s="127">
        <v>0.13900000000000001</v>
      </c>
      <c r="Q75" s="120">
        <v>16538</v>
      </c>
      <c r="R75" s="127">
        <f t="shared" si="0"/>
        <v>0.35224856909239577</v>
      </c>
      <c r="S75" s="195">
        <v>22664</v>
      </c>
      <c r="T75" s="127">
        <v>0.38533007334963321</v>
      </c>
      <c r="U75" s="180">
        <v>20033</v>
      </c>
      <c r="V75" s="142">
        <v>-0.10198135198135194</v>
      </c>
      <c r="W75" s="120">
        <v>20493</v>
      </c>
      <c r="X75" s="127">
        <v>9.7878495660559395E-2</v>
      </c>
      <c r="Y75" s="120">
        <v>21654</v>
      </c>
      <c r="Z75" s="142">
        <v>-0.108</v>
      </c>
      <c r="AA75" s="195">
        <v>18310</v>
      </c>
      <c r="AB75" s="181">
        <v>0.21386900026518174</v>
      </c>
      <c r="AC75" s="189">
        <v>2038</v>
      </c>
      <c r="AD75" s="127"/>
      <c r="AE75" s="118">
        <v>7974</v>
      </c>
      <c r="AF75" s="142">
        <v>0.63034144346759358</v>
      </c>
      <c r="AG75" s="143"/>
      <c r="AH75" s="146"/>
      <c r="AI75" s="184"/>
      <c r="AJ75" s="146"/>
      <c r="AK75" s="189">
        <v>1126</v>
      </c>
      <c r="AL75" s="142">
        <v>0.29128440366972486</v>
      </c>
      <c r="AM75" s="189">
        <v>1300</v>
      </c>
      <c r="AN75" s="178">
        <v>8.3333333333333329E-2</v>
      </c>
      <c r="AO75" s="177">
        <v>1403</v>
      </c>
      <c r="AP75" s="169"/>
      <c r="AQ75" s="177">
        <v>233</v>
      </c>
      <c r="AR75" s="127">
        <v>-9.6899224806201556E-2</v>
      </c>
      <c r="AS75" s="208">
        <v>0</v>
      </c>
      <c r="AT75" s="193" t="s">
        <v>3</v>
      </c>
      <c r="AU75" s="197"/>
      <c r="AV75" s="144"/>
      <c r="AW75" s="197"/>
      <c r="AX75" s="146"/>
      <c r="AY75" s="120">
        <v>1598</v>
      </c>
      <c r="AZ75" s="127">
        <v>-0.5436893203883495</v>
      </c>
      <c r="BA75" s="189"/>
      <c r="BB75" s="127"/>
    </row>
    <row r="76" spans="1:54" s="93" customFormat="1" ht="13.55" customHeight="1">
      <c r="A76" s="151" t="s">
        <v>212</v>
      </c>
      <c r="B76" s="209" t="s">
        <v>209</v>
      </c>
      <c r="C76" s="153">
        <v>1118261</v>
      </c>
      <c r="D76" s="154">
        <v>0.376</v>
      </c>
      <c r="E76" s="153">
        <v>232053</v>
      </c>
      <c r="F76" s="154">
        <v>0.78837972810505874</v>
      </c>
      <c r="G76" s="155">
        <v>315200</v>
      </c>
      <c r="H76" s="156">
        <v>0.32436974789915962</v>
      </c>
      <c r="I76" s="153">
        <v>43041</v>
      </c>
      <c r="J76" s="127">
        <v>0.39138165125751589</v>
      </c>
      <c r="K76" s="153">
        <v>92186</v>
      </c>
      <c r="L76" s="154">
        <v>0.63207279937681471</v>
      </c>
      <c r="M76" s="157">
        <v>71906</v>
      </c>
      <c r="N76" s="154">
        <v>0.31327963764542588</v>
      </c>
      <c r="O76" s="158">
        <v>82126</v>
      </c>
      <c r="P76" s="154">
        <v>0.40500000000000003</v>
      </c>
      <c r="Q76" s="153">
        <v>18616</v>
      </c>
      <c r="R76" s="154">
        <f t="shared" si="0"/>
        <v>0.16517493897477631</v>
      </c>
      <c r="S76" s="158">
        <v>30302</v>
      </c>
      <c r="T76" s="154">
        <v>0.63892043918005292</v>
      </c>
      <c r="U76" s="123">
        <v>39437</v>
      </c>
      <c r="V76" s="127">
        <v>0.54557924439567329</v>
      </c>
      <c r="W76" s="153">
        <v>28250</v>
      </c>
      <c r="X76" s="154">
        <v>0.19248628113127908</v>
      </c>
      <c r="Y76" s="153">
        <v>27663</v>
      </c>
      <c r="Z76" s="127">
        <v>0.69499999999999995</v>
      </c>
      <c r="AA76" s="160">
        <v>84062</v>
      </c>
      <c r="AB76" s="206">
        <v>0.31472184425780814</v>
      </c>
      <c r="AC76" s="167">
        <v>3228</v>
      </c>
      <c r="AD76" s="154">
        <v>0.45274527452745272</v>
      </c>
      <c r="AE76" s="153">
        <v>10095</v>
      </c>
      <c r="AF76" s="127">
        <v>0.76178010471204194</v>
      </c>
      <c r="AG76" s="160">
        <v>29536</v>
      </c>
      <c r="AH76" s="129">
        <v>0.72442783745913131</v>
      </c>
      <c r="AI76" s="160">
        <v>1599</v>
      </c>
      <c r="AJ76" s="206">
        <v>-0.60493311036789299</v>
      </c>
      <c r="AK76" s="167">
        <v>1951</v>
      </c>
      <c r="AL76" s="127">
        <v>0.63949579831932768</v>
      </c>
      <c r="AM76" s="167">
        <v>5800</v>
      </c>
      <c r="AN76" s="154">
        <v>2.8666666666666667</v>
      </c>
      <c r="AO76" s="118">
        <v>1128</v>
      </c>
      <c r="AP76" s="190">
        <v>1.1567877629063097</v>
      </c>
      <c r="AQ76" s="118">
        <v>591</v>
      </c>
      <c r="AR76" s="154">
        <v>0.57180851063829785</v>
      </c>
      <c r="AS76" s="210">
        <v>0</v>
      </c>
      <c r="AT76" s="198" t="s">
        <v>3</v>
      </c>
      <c r="AU76" s="192">
        <v>182</v>
      </c>
      <c r="AV76" s="206">
        <v>2.7142857142857144</v>
      </c>
      <c r="AW76" s="192">
        <v>13479</v>
      </c>
      <c r="AX76" s="129">
        <v>0.47812260116240823</v>
      </c>
      <c r="AY76" s="153">
        <v>3461</v>
      </c>
      <c r="AZ76" s="154">
        <v>0.67765390208434328</v>
      </c>
      <c r="BA76" s="167"/>
      <c r="BB76" s="154"/>
    </row>
    <row r="77" spans="1:54" s="93" customFormat="1" ht="13.55" customHeight="1">
      <c r="A77" s="133"/>
      <c r="B77" s="209" t="s">
        <v>210</v>
      </c>
      <c r="C77" s="118">
        <v>908103</v>
      </c>
      <c r="D77" s="127">
        <v>0.20499999999999999</v>
      </c>
      <c r="E77" s="118">
        <v>197784</v>
      </c>
      <c r="F77" s="127">
        <v>0.84967595320259237</v>
      </c>
      <c r="G77" s="120">
        <v>283400</v>
      </c>
      <c r="H77" s="168">
        <v>1.9791291831594116E-2</v>
      </c>
      <c r="I77" s="118">
        <v>44284</v>
      </c>
      <c r="J77" s="127">
        <v>0.12765144763311342</v>
      </c>
      <c r="K77" s="118">
        <v>74089</v>
      </c>
      <c r="L77" s="127">
        <v>0.2822159149908276</v>
      </c>
      <c r="M77" s="122">
        <v>50756</v>
      </c>
      <c r="N77" s="127">
        <v>0.20586348625596917</v>
      </c>
      <c r="O77" s="123">
        <v>72873</v>
      </c>
      <c r="P77" s="127">
        <v>0.34399999999999997</v>
      </c>
      <c r="Q77" s="118">
        <v>18500</v>
      </c>
      <c r="R77" s="127">
        <f t="shared" si="0"/>
        <v>9.8835827987645564E-2</v>
      </c>
      <c r="S77" s="123">
        <v>27608</v>
      </c>
      <c r="T77" s="127">
        <v>0.74193955454602811</v>
      </c>
      <c r="U77" s="123">
        <v>29589</v>
      </c>
      <c r="V77" s="127">
        <v>8.0403110965056479E-2</v>
      </c>
      <c r="W77" s="118">
        <v>23966</v>
      </c>
      <c r="X77" s="127">
        <v>0.217</v>
      </c>
      <c r="Y77" s="118">
        <v>20562</v>
      </c>
      <c r="Z77" s="127">
        <v>-0.14799999999999999</v>
      </c>
      <c r="AA77" s="134"/>
      <c r="AB77" s="135"/>
      <c r="AC77" s="175">
        <v>1871</v>
      </c>
      <c r="AD77" s="127">
        <v>0.30565247732030709</v>
      </c>
      <c r="AE77" s="118">
        <v>7650</v>
      </c>
      <c r="AF77" s="127">
        <v>0.58746627931106044</v>
      </c>
      <c r="AG77" s="134"/>
      <c r="AH77" s="137"/>
      <c r="AI77" s="134"/>
      <c r="AJ77" s="135"/>
      <c r="AK77" s="175">
        <v>1063</v>
      </c>
      <c r="AL77" s="127">
        <v>-2.7447392497712664E-2</v>
      </c>
      <c r="AM77" s="175">
        <v>4100</v>
      </c>
      <c r="AN77" s="127">
        <v>1.2777777777777777</v>
      </c>
      <c r="AO77" s="118">
        <v>772</v>
      </c>
      <c r="AP77" s="169">
        <v>5.2083333333332593E-3</v>
      </c>
      <c r="AQ77" s="118">
        <v>441</v>
      </c>
      <c r="AR77" s="127">
        <v>0.52068965517241383</v>
      </c>
      <c r="AS77" s="205">
        <v>0</v>
      </c>
      <c r="AT77" s="193" t="s">
        <v>3</v>
      </c>
      <c r="AU77" s="194"/>
      <c r="AV77" s="135"/>
      <c r="AW77" s="194"/>
      <c r="AX77" s="137"/>
      <c r="AY77" s="118">
        <v>1823</v>
      </c>
      <c r="AZ77" s="127">
        <v>6.9208211143694909E-2</v>
      </c>
      <c r="BA77" s="175"/>
      <c r="BB77" s="127"/>
    </row>
    <row r="78" spans="1:54" s="93" customFormat="1" ht="13.55" customHeight="1">
      <c r="A78" s="133"/>
      <c r="B78" s="209" t="s">
        <v>213</v>
      </c>
      <c r="C78" s="118">
        <v>950185</v>
      </c>
      <c r="D78" s="127">
        <v>0.35299999999999998</v>
      </c>
      <c r="E78" s="118">
        <v>169295</v>
      </c>
      <c r="F78" s="127">
        <v>0.56248269497000458</v>
      </c>
      <c r="G78" s="120">
        <v>334500</v>
      </c>
      <c r="H78" s="168">
        <v>0.3782447466007417</v>
      </c>
      <c r="I78" s="118">
        <v>45722</v>
      </c>
      <c r="J78" s="127">
        <v>0.40372098735109918</v>
      </c>
      <c r="K78" s="118">
        <v>75386</v>
      </c>
      <c r="L78" s="127">
        <v>0.51174123167625885</v>
      </c>
      <c r="M78" s="122">
        <v>52060</v>
      </c>
      <c r="N78" s="127">
        <v>0.36583062231084051</v>
      </c>
      <c r="O78" s="123">
        <v>70336</v>
      </c>
      <c r="P78" s="127">
        <v>0.5911682200705819</v>
      </c>
      <c r="Q78" s="118">
        <v>19079</v>
      </c>
      <c r="R78" s="127">
        <f t="shared" si="0"/>
        <v>0.29930536638518124</v>
      </c>
      <c r="S78" s="123">
        <v>25243</v>
      </c>
      <c r="T78" s="127">
        <v>0.87234831627354992</v>
      </c>
      <c r="U78" s="123">
        <v>30113</v>
      </c>
      <c r="V78" s="127">
        <v>0.45059973987186286</v>
      </c>
      <c r="W78" s="211">
        <v>18975</v>
      </c>
      <c r="X78" s="127">
        <v>0.152</v>
      </c>
      <c r="Y78" s="118">
        <v>22649</v>
      </c>
      <c r="Z78" s="127">
        <v>0.184</v>
      </c>
      <c r="AA78" s="134"/>
      <c r="AB78" s="135"/>
      <c r="AC78" s="175">
        <v>2020</v>
      </c>
      <c r="AD78" s="127">
        <v>0.44906743185078901</v>
      </c>
      <c r="AE78" s="118">
        <v>9768</v>
      </c>
      <c r="AF78" s="127">
        <v>0.61108362196932209</v>
      </c>
      <c r="AG78" s="134"/>
      <c r="AH78" s="137"/>
      <c r="AI78" s="134"/>
      <c r="AJ78" s="135"/>
      <c r="AK78" s="175">
        <v>1560</v>
      </c>
      <c r="AL78" s="127">
        <v>0.71617161716171607</v>
      </c>
      <c r="AM78" s="175">
        <v>4000</v>
      </c>
      <c r="AN78" s="127">
        <v>0.73913043478260865</v>
      </c>
      <c r="AO78" s="118">
        <v>1442</v>
      </c>
      <c r="AP78" s="169">
        <v>0.47443762781186094</v>
      </c>
      <c r="AQ78" s="118">
        <v>360</v>
      </c>
      <c r="AR78" s="127">
        <v>-0.16083916083916083</v>
      </c>
      <c r="AS78" s="205">
        <v>50</v>
      </c>
      <c r="AT78" s="193" t="s">
        <v>3</v>
      </c>
      <c r="AU78" s="194"/>
      <c r="AV78" s="135"/>
      <c r="AW78" s="194"/>
      <c r="AX78" s="137"/>
      <c r="AY78" s="118">
        <v>1846</v>
      </c>
      <c r="AZ78" s="127">
        <v>0.6010407632263659</v>
      </c>
      <c r="BA78" s="175"/>
      <c r="BB78" s="127"/>
    </row>
    <row r="79" spans="1:54" s="93" customFormat="1" ht="13.55" customHeight="1">
      <c r="A79" s="133"/>
      <c r="B79" s="209" t="s">
        <v>214</v>
      </c>
      <c r="C79" s="118">
        <v>935904</v>
      </c>
      <c r="D79" s="127">
        <v>0.27400000000000002</v>
      </c>
      <c r="E79" s="120">
        <v>189582</v>
      </c>
      <c r="F79" s="127">
        <v>0.67308252362923937</v>
      </c>
      <c r="G79" s="118">
        <v>336500</v>
      </c>
      <c r="H79" s="127">
        <v>0.27317442300416195</v>
      </c>
      <c r="I79" s="118">
        <v>43152</v>
      </c>
      <c r="J79" s="127">
        <v>0.3793191625379575</v>
      </c>
      <c r="K79" s="118">
        <v>51901</v>
      </c>
      <c r="L79" s="127">
        <v>0.15095134607708344</v>
      </c>
      <c r="M79" s="122">
        <v>48128</v>
      </c>
      <c r="N79" s="127">
        <v>0.23143054524985285</v>
      </c>
      <c r="O79" s="123">
        <v>65361</v>
      </c>
      <c r="P79" s="127">
        <v>0.29200023720571666</v>
      </c>
      <c r="Q79" s="118">
        <v>16266</v>
      </c>
      <c r="R79" s="127">
        <f t="shared" si="0"/>
        <v>0.19973447411122591</v>
      </c>
      <c r="S79" s="123">
        <v>25268</v>
      </c>
      <c r="T79" s="127">
        <v>0.55218379507340742</v>
      </c>
      <c r="U79" s="123">
        <v>24785</v>
      </c>
      <c r="V79" s="127">
        <v>0.16235989307320731</v>
      </c>
      <c r="W79" s="118">
        <v>20040</v>
      </c>
      <c r="X79" s="127">
        <v>0.106</v>
      </c>
      <c r="Y79" s="118">
        <v>20049</v>
      </c>
      <c r="Z79" s="127">
        <v>-1.7999999999999999E-2</v>
      </c>
      <c r="AA79" s="134">
        <v>41393</v>
      </c>
      <c r="AB79" s="137">
        <v>0.37916902675507269</v>
      </c>
      <c r="AC79" s="175">
        <v>1962</v>
      </c>
      <c r="AD79" s="127">
        <v>1.0143737166324436</v>
      </c>
      <c r="AE79" s="118">
        <v>12184</v>
      </c>
      <c r="AF79" s="127">
        <v>0.57864731795802016</v>
      </c>
      <c r="AG79" s="134">
        <v>21411</v>
      </c>
      <c r="AH79" s="135">
        <v>0.57387533078506325</v>
      </c>
      <c r="AI79" s="134">
        <v>13521</v>
      </c>
      <c r="AJ79" s="135"/>
      <c r="AK79" s="175">
        <v>1175</v>
      </c>
      <c r="AL79" s="127">
        <v>0.58998646820027068</v>
      </c>
      <c r="AM79" s="175">
        <v>4300</v>
      </c>
      <c r="AN79" s="127">
        <v>1.6875</v>
      </c>
      <c r="AO79" s="120">
        <v>2194</v>
      </c>
      <c r="AP79" s="169">
        <v>0.735759493670886</v>
      </c>
      <c r="AQ79" s="120">
        <v>246</v>
      </c>
      <c r="AR79" s="127">
        <v>0.83582089552238803</v>
      </c>
      <c r="AS79" s="205">
        <v>0</v>
      </c>
      <c r="AT79" s="193">
        <v>-1</v>
      </c>
      <c r="AU79" s="194"/>
      <c r="AV79" s="135"/>
      <c r="AW79" s="194"/>
      <c r="AX79" s="137"/>
      <c r="AY79" s="118">
        <v>1324</v>
      </c>
      <c r="AZ79" s="127">
        <v>-2.7185892725936855E-2</v>
      </c>
      <c r="BA79" s="175"/>
      <c r="BB79" s="127"/>
    </row>
    <row r="80" spans="1:54" s="93" customFormat="1" ht="13.55" customHeight="1">
      <c r="A80" s="133"/>
      <c r="B80" s="209" t="s">
        <v>215</v>
      </c>
      <c r="C80" s="118">
        <v>1023815</v>
      </c>
      <c r="D80" s="127">
        <v>0.38800000000000001</v>
      </c>
      <c r="E80" s="120">
        <v>201484</v>
      </c>
      <c r="F80" s="127">
        <v>0.70898326505339404</v>
      </c>
      <c r="G80" s="118">
        <v>351200</v>
      </c>
      <c r="H80" s="127">
        <v>0.30557620817843856</v>
      </c>
      <c r="I80" s="118">
        <v>40716</v>
      </c>
      <c r="J80" s="127">
        <v>8.1175814546323499E-2</v>
      </c>
      <c r="K80" s="118">
        <v>44447</v>
      </c>
      <c r="L80" s="127">
        <v>3.6471328964857871E-2</v>
      </c>
      <c r="M80" s="122">
        <v>56566</v>
      </c>
      <c r="N80" s="127">
        <v>0.40042582689641515</v>
      </c>
      <c r="O80" s="123">
        <v>70554</v>
      </c>
      <c r="P80" s="127">
        <v>0.44589720468890892</v>
      </c>
      <c r="Q80" s="118">
        <v>19943</v>
      </c>
      <c r="R80" s="127">
        <f t="shared" si="0"/>
        <v>0.38541160125043428</v>
      </c>
      <c r="S80" s="123">
        <v>25341</v>
      </c>
      <c r="T80" s="127">
        <v>0.45520845296887558</v>
      </c>
      <c r="U80" s="123">
        <v>32161</v>
      </c>
      <c r="V80" s="127">
        <v>0.4716299075684085</v>
      </c>
      <c r="W80" s="118">
        <v>20047</v>
      </c>
      <c r="X80" s="127">
        <v>0.14399999999999999</v>
      </c>
      <c r="Y80" s="118">
        <v>24041</v>
      </c>
      <c r="Z80" s="127">
        <v>0.217</v>
      </c>
      <c r="AA80" s="134"/>
      <c r="AB80" s="137"/>
      <c r="AC80" s="175">
        <v>1615</v>
      </c>
      <c r="AD80" s="127">
        <v>0.55888030888030893</v>
      </c>
      <c r="AE80" s="118">
        <v>12320</v>
      </c>
      <c r="AF80" s="127">
        <v>0.74011299435028244</v>
      </c>
      <c r="AG80" s="134"/>
      <c r="AH80" s="135"/>
      <c r="AI80" s="134"/>
      <c r="AJ80" s="135"/>
      <c r="AK80" s="175">
        <v>1367</v>
      </c>
      <c r="AL80" s="127">
        <v>0.80820105820105814</v>
      </c>
      <c r="AM80" s="175">
        <v>2800</v>
      </c>
      <c r="AN80" s="127">
        <v>1.3333333333333335</v>
      </c>
      <c r="AO80" s="120">
        <v>4942</v>
      </c>
      <c r="AP80" s="169">
        <v>1.4896725440806047</v>
      </c>
      <c r="AQ80" s="120">
        <v>247</v>
      </c>
      <c r="AR80" s="127">
        <v>-1.984126984126984E-2</v>
      </c>
      <c r="AS80" s="205">
        <v>0</v>
      </c>
      <c r="AT80" s="193" t="s">
        <v>3</v>
      </c>
      <c r="AU80" s="194"/>
      <c r="AV80" s="135"/>
      <c r="AW80" s="194"/>
      <c r="AX80" s="137"/>
      <c r="AY80" s="118">
        <v>648</v>
      </c>
      <c r="AZ80" s="127">
        <v>-2.9940119760479056E-2</v>
      </c>
      <c r="BA80" s="175"/>
      <c r="BB80" s="127"/>
    </row>
    <row r="81" spans="1:54" s="93" customFormat="1" ht="13.55" customHeight="1">
      <c r="A81" s="133"/>
      <c r="B81" s="209" t="s">
        <v>216</v>
      </c>
      <c r="C81" s="118">
        <v>997597</v>
      </c>
      <c r="D81" s="127">
        <v>0.36399999999999999</v>
      </c>
      <c r="E81" s="120">
        <v>179088</v>
      </c>
      <c r="F81" s="127">
        <v>0.71808474917735543</v>
      </c>
      <c r="G81" s="118">
        <v>341000</v>
      </c>
      <c r="H81" s="127">
        <v>0.38730675345809606</v>
      </c>
      <c r="I81" s="118">
        <v>35448</v>
      </c>
      <c r="J81" s="127">
        <v>0.4204199390928034</v>
      </c>
      <c r="K81" s="118">
        <v>44454</v>
      </c>
      <c r="L81" s="127">
        <v>3.8329479363744659E-2</v>
      </c>
      <c r="M81" s="122">
        <v>54201</v>
      </c>
      <c r="N81" s="127">
        <v>0.42390647576513851</v>
      </c>
      <c r="O81" s="123">
        <v>58162</v>
      </c>
      <c r="P81" s="127">
        <v>0.35503110220627643</v>
      </c>
      <c r="Q81" s="118">
        <v>17450</v>
      </c>
      <c r="R81" s="127">
        <f t="shared" si="0"/>
        <v>0.28035806001907693</v>
      </c>
      <c r="S81" s="123">
        <v>21332</v>
      </c>
      <c r="T81" s="127">
        <v>0.55662580268534745</v>
      </c>
      <c r="U81" s="123">
        <v>30033</v>
      </c>
      <c r="V81" s="127">
        <v>0.43075603830212938</v>
      </c>
      <c r="W81" s="118">
        <v>19788</v>
      </c>
      <c r="X81" s="127">
        <v>0.16900000000000001</v>
      </c>
      <c r="Y81" s="118">
        <v>24066</v>
      </c>
      <c r="Z81" s="127">
        <v>0.17599999999999999</v>
      </c>
      <c r="AA81" s="134">
        <v>65326</v>
      </c>
      <c r="AB81" s="135">
        <v>0.36245755608196673</v>
      </c>
      <c r="AC81" s="175">
        <v>1912</v>
      </c>
      <c r="AD81" s="127">
        <v>1.0318809776833158</v>
      </c>
      <c r="AE81" s="118">
        <v>10195</v>
      </c>
      <c r="AF81" s="127">
        <v>0.33128754243927916</v>
      </c>
      <c r="AG81" s="134"/>
      <c r="AH81" s="135"/>
      <c r="AI81" s="134"/>
      <c r="AJ81" s="135"/>
      <c r="AK81" s="175">
        <v>1379</v>
      </c>
      <c r="AL81" s="127">
        <v>0.52375690607734815</v>
      </c>
      <c r="AM81" s="175">
        <v>3000</v>
      </c>
      <c r="AN81" s="127">
        <v>0.57894736842105265</v>
      </c>
      <c r="AO81" s="120">
        <v>1517</v>
      </c>
      <c r="AP81" s="169">
        <v>7.0571630204657732E-2</v>
      </c>
      <c r="AQ81" s="120">
        <v>303</v>
      </c>
      <c r="AR81" s="127">
        <v>0.31168831168831168</v>
      </c>
      <c r="AS81" s="205">
        <v>0</v>
      </c>
      <c r="AT81" s="193">
        <v>-1</v>
      </c>
      <c r="AU81" s="194"/>
      <c r="AV81" s="135"/>
      <c r="AW81" s="194"/>
      <c r="AX81" s="137"/>
      <c r="AY81" s="118">
        <v>678</v>
      </c>
      <c r="AZ81" s="127">
        <v>-0.36930232558139531</v>
      </c>
      <c r="BA81" s="175"/>
      <c r="BB81" s="127"/>
    </row>
    <row r="82" spans="1:54" s="93" customFormat="1" ht="13.55" customHeight="1">
      <c r="A82" s="133"/>
      <c r="B82" s="209" t="s">
        <v>217</v>
      </c>
      <c r="C82" s="118">
        <v>1223723</v>
      </c>
      <c r="D82" s="127">
        <v>0.22800000000000001</v>
      </c>
      <c r="E82" s="120">
        <v>236092</v>
      </c>
      <c r="F82" s="127">
        <v>0.38681860902255638</v>
      </c>
      <c r="G82" s="118">
        <v>387100</v>
      </c>
      <c r="H82" s="127">
        <v>0.24070512820512824</v>
      </c>
      <c r="I82" s="118">
        <v>36827</v>
      </c>
      <c r="J82" s="127">
        <v>0.54049192671295909</v>
      </c>
      <c r="K82" s="118">
        <v>63314</v>
      </c>
      <c r="L82" s="127">
        <v>7.3664575207732744E-2</v>
      </c>
      <c r="M82" s="122">
        <v>72731</v>
      </c>
      <c r="N82" s="127">
        <v>0.48179614123016123</v>
      </c>
      <c r="O82" s="123">
        <v>76011</v>
      </c>
      <c r="P82" s="127">
        <v>0.28053033238430558</v>
      </c>
      <c r="Q82" s="118">
        <v>17590</v>
      </c>
      <c r="R82" s="127">
        <f t="shared" si="0"/>
        <v>0.20702669319975286</v>
      </c>
      <c r="S82" s="123">
        <v>28590</v>
      </c>
      <c r="T82" s="127">
        <v>0.40147058823529402</v>
      </c>
      <c r="U82" s="123">
        <v>32673</v>
      </c>
      <c r="V82" s="127">
        <v>7.515877455658293E-2</v>
      </c>
      <c r="W82" s="118">
        <v>30500</v>
      </c>
      <c r="X82" s="127">
        <v>0.36799999999999999</v>
      </c>
      <c r="Y82" s="118">
        <v>26961</v>
      </c>
      <c r="Z82" s="127">
        <v>0.106</v>
      </c>
      <c r="AA82" s="134"/>
      <c r="AB82" s="135"/>
      <c r="AC82" s="175">
        <v>2822</v>
      </c>
      <c r="AD82" s="127">
        <v>0.20598290598290592</v>
      </c>
      <c r="AE82" s="118">
        <v>12250</v>
      </c>
      <c r="AF82" s="127">
        <v>0.14421819540444611</v>
      </c>
      <c r="AG82" s="134">
        <v>23992</v>
      </c>
      <c r="AH82" s="137">
        <v>0.18602007019625288</v>
      </c>
      <c r="AI82" s="134">
        <v>21658</v>
      </c>
      <c r="AJ82" s="137" t="e">
        <v>#DIV/0!</v>
      </c>
      <c r="AK82" s="175">
        <v>1714</v>
      </c>
      <c r="AL82" s="127">
        <v>0.44519392917369305</v>
      </c>
      <c r="AM82" s="175">
        <v>3100</v>
      </c>
      <c r="AN82" s="127">
        <v>0.72222222222222232</v>
      </c>
      <c r="AO82" s="120">
        <v>969</v>
      </c>
      <c r="AP82" s="169">
        <v>0.26998689384010488</v>
      </c>
      <c r="AQ82" s="120">
        <v>443</v>
      </c>
      <c r="AR82" s="127">
        <v>-9.2213114754098366E-2</v>
      </c>
      <c r="AS82" s="205">
        <v>16</v>
      </c>
      <c r="AT82" s="193" t="s">
        <v>3</v>
      </c>
      <c r="AU82" s="194"/>
      <c r="AV82" s="135"/>
      <c r="AW82" s="194"/>
      <c r="AX82" s="137"/>
      <c r="AY82" s="118">
        <v>1442</v>
      </c>
      <c r="AZ82" s="127">
        <v>-4.2496679946879112E-2</v>
      </c>
      <c r="BA82" s="175"/>
      <c r="BB82" s="127"/>
    </row>
    <row r="83" spans="1:54" s="93" customFormat="1" ht="13.55" customHeight="1">
      <c r="A83" s="133"/>
      <c r="B83" s="209" t="s">
        <v>218</v>
      </c>
      <c r="C83" s="118">
        <v>1235742</v>
      </c>
      <c r="D83" s="127">
        <v>0.186</v>
      </c>
      <c r="E83" s="120">
        <v>246882</v>
      </c>
      <c r="F83" s="127">
        <v>0.29266389858995639</v>
      </c>
      <c r="G83" s="118">
        <v>416300</v>
      </c>
      <c r="H83" s="127">
        <v>0.18435277382645809</v>
      </c>
      <c r="I83" s="118">
        <v>42328</v>
      </c>
      <c r="J83" s="127">
        <v>0.16330456769087021</v>
      </c>
      <c r="K83" s="118">
        <v>69738</v>
      </c>
      <c r="L83" s="127">
        <v>7.3470330177788035E-2</v>
      </c>
      <c r="M83" s="122">
        <v>68047</v>
      </c>
      <c r="N83" s="127">
        <v>0.44213203348521768</v>
      </c>
      <c r="O83" s="123">
        <v>90091</v>
      </c>
      <c r="P83" s="127">
        <v>0.35683303713967285</v>
      </c>
      <c r="Q83" s="118">
        <v>20390</v>
      </c>
      <c r="R83" s="127">
        <f t="shared" si="0"/>
        <v>0.42937259025587093</v>
      </c>
      <c r="S83" s="123">
        <v>36071</v>
      </c>
      <c r="T83" s="127">
        <v>0.40206786644381398</v>
      </c>
      <c r="U83" s="123">
        <v>34169</v>
      </c>
      <c r="V83" s="127">
        <v>5.6816775949523723E-2</v>
      </c>
      <c r="W83" s="118">
        <v>27108</v>
      </c>
      <c r="X83" s="127">
        <v>0.16300000000000001</v>
      </c>
      <c r="Y83" s="118">
        <v>27256</v>
      </c>
      <c r="Z83" s="127">
        <v>0.151</v>
      </c>
      <c r="AA83" s="134"/>
      <c r="AB83" s="135"/>
      <c r="AC83" s="175">
        <v>2935</v>
      </c>
      <c r="AD83" s="127">
        <v>0.86467598475222363</v>
      </c>
      <c r="AE83" s="118">
        <v>11252</v>
      </c>
      <c r="AF83" s="127">
        <v>8.7149758454106274E-2</v>
      </c>
      <c r="AG83" s="134"/>
      <c r="AH83" s="137"/>
      <c r="AI83" s="134"/>
      <c r="AJ83" s="137"/>
      <c r="AK83" s="175">
        <v>1724</v>
      </c>
      <c r="AL83" s="127">
        <v>0.39482200647249188</v>
      </c>
      <c r="AM83" s="175">
        <v>1900</v>
      </c>
      <c r="AN83" s="127">
        <v>0.11764705882352944</v>
      </c>
      <c r="AO83" s="120">
        <v>943</v>
      </c>
      <c r="AP83" s="169">
        <v>7.4031890660592348E-2</v>
      </c>
      <c r="AQ83" s="120">
        <v>456</v>
      </c>
      <c r="AR83" s="127">
        <v>0.2</v>
      </c>
      <c r="AS83" s="205">
        <v>0</v>
      </c>
      <c r="AT83" s="193" t="s">
        <v>3</v>
      </c>
      <c r="AU83" s="194"/>
      <c r="AV83" s="135"/>
      <c r="AW83" s="194"/>
      <c r="AX83" s="137"/>
      <c r="AY83" s="118">
        <v>1500</v>
      </c>
      <c r="AZ83" s="127">
        <v>0.10294117647058831</v>
      </c>
      <c r="BA83" s="175"/>
      <c r="BB83" s="127"/>
    </row>
    <row r="84" spans="1:54" s="93" customFormat="1" ht="13.55" customHeight="1">
      <c r="A84" s="133"/>
      <c r="B84" s="209" t="s">
        <v>219</v>
      </c>
      <c r="C84" s="118">
        <v>1013123</v>
      </c>
      <c r="D84" s="127">
        <v>0.53900000000000003</v>
      </c>
      <c r="E84" s="120">
        <v>193975</v>
      </c>
      <c r="F84" s="127">
        <v>0.83914857305394897</v>
      </c>
      <c r="G84" s="118">
        <v>324900</v>
      </c>
      <c r="H84" s="127">
        <v>0.3908390410958904</v>
      </c>
      <c r="I84" s="118">
        <v>33861</v>
      </c>
      <c r="J84" s="127">
        <v>0.3336878175587854</v>
      </c>
      <c r="K84" s="118">
        <v>59148</v>
      </c>
      <c r="L84" s="127">
        <v>1.0777742649383497</v>
      </c>
      <c r="M84" s="122">
        <v>57618</v>
      </c>
      <c r="N84" s="127">
        <v>1.2942581826869475</v>
      </c>
      <c r="O84" s="123">
        <v>74638</v>
      </c>
      <c r="P84" s="127">
        <v>1.0686807095343682</v>
      </c>
      <c r="Q84" s="118">
        <v>18258</v>
      </c>
      <c r="R84" s="127">
        <f t="shared" si="0"/>
        <v>0.52480374143978614</v>
      </c>
      <c r="S84" s="123">
        <v>29475</v>
      </c>
      <c r="T84" s="127">
        <v>1.4787654528635104</v>
      </c>
      <c r="U84" s="123">
        <v>25665</v>
      </c>
      <c r="V84" s="127">
        <v>0.63325696830851474</v>
      </c>
      <c r="W84" s="118">
        <v>17292</v>
      </c>
      <c r="X84" s="127">
        <v>0.25800000000000001</v>
      </c>
      <c r="Y84" s="118">
        <v>18955</v>
      </c>
      <c r="Z84" s="127">
        <v>0.44800000000000001</v>
      </c>
      <c r="AA84" s="212">
        <v>16631</v>
      </c>
      <c r="AB84" s="213">
        <v>9.7321192926893563E-2</v>
      </c>
      <c r="AC84" s="175">
        <v>2179</v>
      </c>
      <c r="AD84" s="127">
        <v>0.98813868613138678</v>
      </c>
      <c r="AE84" s="118">
        <v>10073</v>
      </c>
      <c r="AF84" s="127">
        <v>0.40782669461914745</v>
      </c>
      <c r="AG84" s="134"/>
      <c r="AH84" s="137"/>
      <c r="AI84" s="134"/>
      <c r="AJ84" s="137"/>
      <c r="AK84" s="175">
        <v>1281</v>
      </c>
      <c r="AL84" s="127">
        <v>0.35412262156448193</v>
      </c>
      <c r="AM84" s="175">
        <v>2400</v>
      </c>
      <c r="AN84" s="127">
        <v>4.3478260869565188E-2</v>
      </c>
      <c r="AO84" s="120">
        <v>1243</v>
      </c>
      <c r="AP84" s="169">
        <v>-0.13800277392510407</v>
      </c>
      <c r="AQ84" s="120">
        <v>233</v>
      </c>
      <c r="AR84" s="127">
        <v>6.8807339449541288E-2</v>
      </c>
      <c r="AS84" s="205">
        <v>77</v>
      </c>
      <c r="AT84" s="193" t="s">
        <v>3</v>
      </c>
      <c r="AU84" s="194"/>
      <c r="AV84" s="135"/>
      <c r="AW84" s="194"/>
      <c r="AX84" s="137"/>
      <c r="AY84" s="118">
        <v>2318</v>
      </c>
      <c r="AZ84" s="127">
        <v>1.733490566037736</v>
      </c>
      <c r="BA84" s="175"/>
      <c r="BB84" s="127"/>
    </row>
    <row r="85" spans="1:54" s="93" customFormat="1" ht="13.55" customHeight="1">
      <c r="A85" s="133"/>
      <c r="B85" s="209" t="s">
        <v>220</v>
      </c>
      <c r="C85" s="118">
        <v>1055581</v>
      </c>
      <c r="D85" s="127">
        <v>0.47699999999999998</v>
      </c>
      <c r="E85" s="120">
        <v>193829</v>
      </c>
      <c r="F85" s="127">
        <v>0.47741148671824385</v>
      </c>
      <c r="G85" s="118">
        <v>372900</v>
      </c>
      <c r="H85" s="127">
        <v>0.45834962847086436</v>
      </c>
      <c r="I85" s="118">
        <v>39197</v>
      </c>
      <c r="J85" s="127">
        <v>1.5942815540406379</v>
      </c>
      <c r="K85" s="118">
        <v>71717</v>
      </c>
      <c r="L85" s="127">
        <v>0.86219879518072284</v>
      </c>
      <c r="M85" s="122">
        <v>59991</v>
      </c>
      <c r="N85" s="127">
        <v>1.251153889451762</v>
      </c>
      <c r="O85" s="123">
        <v>66466</v>
      </c>
      <c r="P85" s="127">
        <v>0.57461325246973538</v>
      </c>
      <c r="Q85" s="118">
        <v>17953</v>
      </c>
      <c r="R85" s="127">
        <f t="shared" si="0"/>
        <v>0.5995188880969351</v>
      </c>
      <c r="S85" s="123">
        <v>21931</v>
      </c>
      <c r="T85" s="127">
        <v>0.59800349752258808</v>
      </c>
      <c r="U85" s="123">
        <v>29009</v>
      </c>
      <c r="V85" s="127">
        <v>0.80400000000000005</v>
      </c>
      <c r="W85" s="118">
        <v>14943</v>
      </c>
      <c r="X85" s="127">
        <v>0.05</v>
      </c>
      <c r="Y85" s="118">
        <v>25020</v>
      </c>
      <c r="Z85" s="127">
        <v>0.27800000000000002</v>
      </c>
      <c r="AA85" s="134">
        <v>82290</v>
      </c>
      <c r="AB85" s="135">
        <v>1.0233587410867964</v>
      </c>
      <c r="AC85" s="175">
        <v>2158</v>
      </c>
      <c r="AD85" s="127">
        <v>0.64106463878326991</v>
      </c>
      <c r="AE85" s="118">
        <v>11386</v>
      </c>
      <c r="AF85" s="127">
        <v>0.47353436003623656</v>
      </c>
      <c r="AG85" s="134">
        <v>20647</v>
      </c>
      <c r="AH85" s="137">
        <v>5.7518951034624122E-2</v>
      </c>
      <c r="AI85" s="134">
        <v>5453</v>
      </c>
      <c r="AJ85" s="137" t="e">
        <v>#DIV/0!</v>
      </c>
      <c r="AK85" s="175">
        <v>1655</v>
      </c>
      <c r="AL85" s="127">
        <v>0.72395833333333326</v>
      </c>
      <c r="AM85" s="175">
        <v>3200</v>
      </c>
      <c r="AN85" s="127">
        <v>0.68421052631578938</v>
      </c>
      <c r="AO85" s="120">
        <v>4102</v>
      </c>
      <c r="AP85" s="169">
        <v>1.018700787401575</v>
      </c>
      <c r="AQ85" s="120">
        <v>224</v>
      </c>
      <c r="AR85" s="127">
        <v>-0.39784946236559138</v>
      </c>
      <c r="AS85" s="205">
        <v>0</v>
      </c>
      <c r="AT85" s="193" t="s">
        <v>3</v>
      </c>
      <c r="AU85" s="194"/>
      <c r="AV85" s="135"/>
      <c r="AW85" s="194"/>
      <c r="AX85" s="137"/>
      <c r="AY85" s="118">
        <v>1932</v>
      </c>
      <c r="AZ85" s="127">
        <v>0.41331382589612287</v>
      </c>
      <c r="BA85" s="175"/>
      <c r="BB85" s="127"/>
    </row>
    <row r="86" spans="1:54" s="93" customFormat="1" ht="13.55" customHeight="1">
      <c r="A86" s="133"/>
      <c r="B86" s="209" t="s">
        <v>221</v>
      </c>
      <c r="C86" s="118">
        <v>1004902</v>
      </c>
      <c r="D86" s="127">
        <v>0.39200000000000002</v>
      </c>
      <c r="E86" s="120">
        <v>197244</v>
      </c>
      <c r="F86" s="127">
        <v>0.51300000000000001</v>
      </c>
      <c r="G86" s="118">
        <v>318600</v>
      </c>
      <c r="H86" s="127">
        <v>0.34589999999999999</v>
      </c>
      <c r="I86" s="118">
        <v>45797</v>
      </c>
      <c r="J86" s="127">
        <v>1.1679999999999999</v>
      </c>
      <c r="K86" s="118">
        <v>77298</v>
      </c>
      <c r="L86" s="127">
        <v>0.48339058511965305</v>
      </c>
      <c r="M86" s="122">
        <v>67393</v>
      </c>
      <c r="N86" s="127">
        <v>0.65259931338891608</v>
      </c>
      <c r="O86" s="123">
        <v>74845</v>
      </c>
      <c r="P86" s="127">
        <v>0.54500000000000004</v>
      </c>
      <c r="Q86" s="118">
        <v>20535</v>
      </c>
      <c r="R86" s="127">
        <f t="shared" si="0"/>
        <v>0.58046640498730095</v>
      </c>
      <c r="S86" s="123">
        <v>26832</v>
      </c>
      <c r="T86" s="127">
        <v>0.77200000000000002</v>
      </c>
      <c r="U86" s="123">
        <v>27814</v>
      </c>
      <c r="V86" s="127">
        <v>0.4176350662589195</v>
      </c>
      <c r="W86" s="118">
        <v>22000</v>
      </c>
      <c r="X86" s="127">
        <v>5.7000000000000002E-2</v>
      </c>
      <c r="Y86" s="118">
        <v>23019</v>
      </c>
      <c r="Z86" s="127">
        <v>0.17399999999999999</v>
      </c>
      <c r="AA86" s="134"/>
      <c r="AB86" s="135"/>
      <c r="AC86" s="175">
        <v>2305</v>
      </c>
      <c r="AD86" s="127">
        <v>0.5234633179114343</v>
      </c>
      <c r="AE86" s="118">
        <v>8678</v>
      </c>
      <c r="AF86" s="127">
        <v>0.4069390402075227</v>
      </c>
      <c r="AG86" s="134"/>
      <c r="AH86" s="137"/>
      <c r="AI86" s="134"/>
      <c r="AJ86" s="137"/>
      <c r="AK86" s="175">
        <v>1952</v>
      </c>
      <c r="AL86" s="127">
        <v>0.33515731874145005</v>
      </c>
      <c r="AM86" s="175">
        <v>2300</v>
      </c>
      <c r="AN86" s="127">
        <v>0.4375</v>
      </c>
      <c r="AO86" s="120">
        <v>3898</v>
      </c>
      <c r="AP86" s="169">
        <v>0.45828656939768053</v>
      </c>
      <c r="AQ86" s="120">
        <v>458</v>
      </c>
      <c r="AR86" s="127">
        <v>0.56849315068493156</v>
      </c>
      <c r="AS86" s="205">
        <v>0</v>
      </c>
      <c r="AT86" s="193" t="s">
        <v>3</v>
      </c>
      <c r="AU86" s="194"/>
      <c r="AV86" s="135"/>
      <c r="AW86" s="194"/>
      <c r="AX86" s="137"/>
      <c r="AY86" s="118">
        <v>1966</v>
      </c>
      <c r="AZ86" s="127">
        <v>0.36433032616238714</v>
      </c>
      <c r="BA86" s="175"/>
      <c r="BB86" s="127"/>
    </row>
    <row r="87" spans="1:54" s="93" customFormat="1" ht="13.55" customHeight="1">
      <c r="A87" s="140"/>
      <c r="B87" s="176" t="s">
        <v>207</v>
      </c>
      <c r="C87" s="118">
        <v>1021428</v>
      </c>
      <c r="D87" s="127">
        <v>0.14899999999999999</v>
      </c>
      <c r="E87" s="120">
        <v>202508</v>
      </c>
      <c r="F87" s="142">
        <v>0.13700000000000001</v>
      </c>
      <c r="G87" s="120">
        <v>294800</v>
      </c>
      <c r="H87" s="142">
        <v>9.06E-2</v>
      </c>
      <c r="I87" s="120">
        <v>45529</v>
      </c>
      <c r="J87" s="142">
        <v>0.99399999999999999</v>
      </c>
      <c r="K87" s="118">
        <v>81767</v>
      </c>
      <c r="L87" s="127">
        <v>1.8509983682315864E-2</v>
      </c>
      <c r="M87" s="195">
        <v>81225</v>
      </c>
      <c r="N87" s="142">
        <v>0.43443708609271514</v>
      </c>
      <c r="O87" s="123">
        <v>89561</v>
      </c>
      <c r="P87" s="127">
        <v>0.33600000000000002</v>
      </c>
      <c r="Q87" s="118">
        <v>19360</v>
      </c>
      <c r="R87" s="127">
        <f t="shared" si="0"/>
        <v>0.17063732011125898</v>
      </c>
      <c r="S87" s="195">
        <v>33775</v>
      </c>
      <c r="T87" s="142">
        <v>0.49</v>
      </c>
      <c r="U87" s="123">
        <v>25255</v>
      </c>
      <c r="V87" s="142">
        <v>0.26066989467378826</v>
      </c>
      <c r="W87" s="120">
        <v>21143</v>
      </c>
      <c r="X87" s="127">
        <v>3.1718147660176645E-2</v>
      </c>
      <c r="Y87" s="120">
        <v>21544</v>
      </c>
      <c r="Z87" s="142">
        <v>6.0999999999999999E-2</v>
      </c>
      <c r="AA87" s="143"/>
      <c r="AB87" s="144"/>
      <c r="AC87" s="189">
        <v>2305</v>
      </c>
      <c r="AD87" s="142">
        <v>0.13101079489695788</v>
      </c>
      <c r="AE87" s="118">
        <v>7464</v>
      </c>
      <c r="AF87" s="142">
        <v>-6.3957863054928524E-2</v>
      </c>
      <c r="AG87" s="143"/>
      <c r="AH87" s="146"/>
      <c r="AI87" s="143"/>
      <c r="AJ87" s="146"/>
      <c r="AK87" s="189">
        <v>2109</v>
      </c>
      <c r="AL87" s="142">
        <v>0.87300177619893438</v>
      </c>
      <c r="AM87" s="189">
        <v>1400</v>
      </c>
      <c r="AN87" s="142">
        <v>7.6923076923076872E-2</v>
      </c>
      <c r="AO87" s="177">
        <v>1658</v>
      </c>
      <c r="AP87" s="169">
        <v>0.18175338560228083</v>
      </c>
      <c r="AQ87" s="177">
        <v>424</v>
      </c>
      <c r="AR87" s="127">
        <v>0.81974248927038629</v>
      </c>
      <c r="AS87" s="208">
        <v>0</v>
      </c>
      <c r="AT87" s="193" t="s">
        <v>3</v>
      </c>
      <c r="AU87" s="197"/>
      <c r="AV87" s="144"/>
      <c r="AW87" s="197"/>
      <c r="AX87" s="146"/>
      <c r="AY87" s="120">
        <v>1382</v>
      </c>
      <c r="AZ87" s="127">
        <v>-0.1351689612015019</v>
      </c>
      <c r="BA87" s="189"/>
      <c r="BB87" s="127"/>
    </row>
    <row r="88" spans="1:54" s="93" customFormat="1" ht="13.55" customHeight="1">
      <c r="A88" s="151" t="s">
        <v>222</v>
      </c>
      <c r="B88" s="152" t="s">
        <v>209</v>
      </c>
      <c r="C88" s="155">
        <v>1268007</v>
      </c>
      <c r="D88" s="154">
        <v>0.13400000000000001</v>
      </c>
      <c r="E88" s="155">
        <v>268368</v>
      </c>
      <c r="F88" s="127">
        <v>0.15649442153301185</v>
      </c>
      <c r="G88" s="155">
        <v>323200</v>
      </c>
      <c r="H88" s="127">
        <v>2.5380710659898442E-2</v>
      </c>
      <c r="I88" s="155">
        <v>51794</v>
      </c>
      <c r="J88" s="127">
        <v>0.20336423410236759</v>
      </c>
      <c r="K88" s="153">
        <v>116450</v>
      </c>
      <c r="L88" s="154">
        <v>0.26320699455448765</v>
      </c>
      <c r="M88" s="200">
        <v>92249</v>
      </c>
      <c r="N88" s="127">
        <v>0.28291102272411206</v>
      </c>
      <c r="O88" s="200">
        <v>102546</v>
      </c>
      <c r="P88" s="154">
        <v>0.249</v>
      </c>
      <c r="Q88" s="155">
        <v>24700</v>
      </c>
      <c r="R88" s="154">
        <f t="shared" si="0"/>
        <v>0.32681564245810057</v>
      </c>
      <c r="S88" s="200">
        <v>42127</v>
      </c>
      <c r="T88" s="154">
        <v>0.39</v>
      </c>
      <c r="U88" s="158">
        <v>41070</v>
      </c>
      <c r="V88" s="214">
        <v>4.1407814996069679E-2</v>
      </c>
      <c r="W88" s="153">
        <v>27995</v>
      </c>
      <c r="X88" s="154">
        <v>-9.0265486725663591E-3</v>
      </c>
      <c r="Y88" s="155">
        <v>27432</v>
      </c>
      <c r="Z88" s="154">
        <v>-7.0000000000000001E-3</v>
      </c>
      <c r="AA88" s="160">
        <v>198780</v>
      </c>
      <c r="AB88" s="206">
        <v>0.95975953315222862</v>
      </c>
      <c r="AC88" s="155">
        <v>4254</v>
      </c>
      <c r="AD88" s="127">
        <v>0.31784386617100369</v>
      </c>
      <c r="AE88" s="153">
        <v>13131</v>
      </c>
      <c r="AF88" s="127">
        <v>0.30074294205052005</v>
      </c>
      <c r="AG88" s="160">
        <v>30322</v>
      </c>
      <c r="AH88" s="129">
        <v>2.6611592632719283E-2</v>
      </c>
      <c r="AI88" s="160">
        <v>5161</v>
      </c>
      <c r="AJ88" s="129">
        <v>2.2276422764227641</v>
      </c>
      <c r="AK88" s="167">
        <v>2608</v>
      </c>
      <c r="AL88" s="127">
        <v>0.33675038441824712</v>
      </c>
      <c r="AM88" s="155">
        <v>6200</v>
      </c>
      <c r="AN88" s="154">
        <v>6.8965517241379226E-2</v>
      </c>
      <c r="AO88" s="155">
        <v>1154</v>
      </c>
      <c r="AP88" s="190">
        <v>2.3049645390070816E-2</v>
      </c>
      <c r="AQ88" s="155">
        <v>727</v>
      </c>
      <c r="AR88" s="154">
        <v>0.23011844331641285</v>
      </c>
      <c r="AS88" s="200">
        <v>0</v>
      </c>
      <c r="AT88" s="198" t="s">
        <v>3</v>
      </c>
      <c r="AU88" s="192">
        <v>407</v>
      </c>
      <c r="AV88" s="206">
        <v>1.2362637362637363</v>
      </c>
      <c r="AW88" s="192">
        <v>17859</v>
      </c>
      <c r="AX88" s="129">
        <v>0.32494992210104612</v>
      </c>
      <c r="AY88" s="155">
        <v>4204</v>
      </c>
      <c r="AZ88" s="154">
        <v>0.21467783877492064</v>
      </c>
      <c r="BA88" s="192">
        <v>316</v>
      </c>
      <c r="BB88" s="129" t="s">
        <v>445</v>
      </c>
    </row>
    <row r="89" spans="1:54" s="93" customFormat="1" ht="13.55" customHeight="1">
      <c r="A89" s="133"/>
      <c r="B89" s="117" t="s">
        <v>210</v>
      </c>
      <c r="C89" s="120">
        <v>1091628</v>
      </c>
      <c r="D89" s="127">
        <v>0.20209711893915117</v>
      </c>
      <c r="E89" s="120">
        <v>231640</v>
      </c>
      <c r="F89" s="127">
        <v>0.17117663713950573</v>
      </c>
      <c r="G89" s="120">
        <v>320800</v>
      </c>
      <c r="H89" s="127">
        <v>0.13200000000000001</v>
      </c>
      <c r="I89" s="120">
        <v>50718</v>
      </c>
      <c r="J89" s="127">
        <v>0.14528949507722877</v>
      </c>
      <c r="K89" s="118">
        <v>96958</v>
      </c>
      <c r="L89" s="127">
        <v>0.30866930313541824</v>
      </c>
      <c r="M89" s="201">
        <v>73619</v>
      </c>
      <c r="N89" s="127">
        <v>0.45044920797541188</v>
      </c>
      <c r="O89" s="195">
        <v>90597</v>
      </c>
      <c r="P89" s="127">
        <v>0.24321765262854544</v>
      </c>
      <c r="Q89" s="120">
        <v>23558</v>
      </c>
      <c r="R89" s="127">
        <f t="shared" si="0"/>
        <v>0.27340540540540537</v>
      </c>
      <c r="S89" s="195">
        <v>39332</v>
      </c>
      <c r="T89" s="127">
        <v>0.42465951898000576</v>
      </c>
      <c r="U89" s="123">
        <v>36810</v>
      </c>
      <c r="V89" s="215">
        <v>0.2440433945047146</v>
      </c>
      <c r="W89" s="118">
        <v>18144</v>
      </c>
      <c r="X89" s="127">
        <v>-0.24292748059751312</v>
      </c>
      <c r="Y89" s="118">
        <v>24731</v>
      </c>
      <c r="Z89" s="127">
        <v>0.20275265052037739</v>
      </c>
      <c r="AA89" s="134"/>
      <c r="AB89" s="135"/>
      <c r="AC89" s="118">
        <v>3209</v>
      </c>
      <c r="AD89" s="127">
        <v>0.7151256012827365</v>
      </c>
      <c r="AE89" s="118">
        <v>9548</v>
      </c>
      <c r="AF89" s="127">
        <v>0.24810457516339871</v>
      </c>
      <c r="AG89" s="134"/>
      <c r="AH89" s="137"/>
      <c r="AI89" s="134"/>
      <c r="AJ89" s="137"/>
      <c r="AK89" s="175">
        <v>1847</v>
      </c>
      <c r="AL89" s="127">
        <v>0.73753527751646275</v>
      </c>
      <c r="AM89" s="118">
        <v>4100</v>
      </c>
      <c r="AN89" s="127">
        <v>0</v>
      </c>
      <c r="AO89" s="118">
        <v>1147</v>
      </c>
      <c r="AP89" s="169">
        <v>0.48575129533678751</v>
      </c>
      <c r="AQ89" s="120">
        <v>405</v>
      </c>
      <c r="AR89" s="127">
        <v>-8.1632653061224483E-2</v>
      </c>
      <c r="AS89" s="123">
        <v>24</v>
      </c>
      <c r="AT89" s="193" t="s">
        <v>3</v>
      </c>
      <c r="AU89" s="194"/>
      <c r="AV89" s="135"/>
      <c r="AW89" s="194"/>
      <c r="AX89" s="137"/>
      <c r="AY89" s="118">
        <v>2717</v>
      </c>
      <c r="AZ89" s="127">
        <v>0.49040043883708173</v>
      </c>
      <c r="BA89" s="194"/>
      <c r="BB89" s="137"/>
    </row>
    <row r="90" spans="1:54" s="93" customFormat="1" ht="13.55" customHeight="1">
      <c r="A90" s="133"/>
      <c r="B90" s="117" t="s">
        <v>7</v>
      </c>
      <c r="C90" s="120">
        <v>868694</v>
      </c>
      <c r="D90" s="127">
        <v>-8.5763298726037565E-2</v>
      </c>
      <c r="E90" s="207">
        <v>89121</v>
      </c>
      <c r="F90" s="127">
        <v>-0.47357571103694734</v>
      </c>
      <c r="G90" s="120">
        <v>308800</v>
      </c>
      <c r="H90" s="127">
        <v>-7.6999999999999999E-2</v>
      </c>
      <c r="I90" s="120">
        <v>41462</v>
      </c>
      <c r="J90" s="127">
        <v>-9.3171777262586963E-2</v>
      </c>
      <c r="K90" s="118">
        <v>75395</v>
      </c>
      <c r="L90" s="127">
        <v>1.1938556230599846E-4</v>
      </c>
      <c r="M90" s="201">
        <v>62530</v>
      </c>
      <c r="N90" s="127">
        <v>0.20111409911640421</v>
      </c>
      <c r="O90" s="195">
        <v>66392</v>
      </c>
      <c r="P90" s="127">
        <v>-5.6073703366697036E-2</v>
      </c>
      <c r="Q90" s="120">
        <v>19781</v>
      </c>
      <c r="R90" s="127">
        <f t="shared" si="0"/>
        <v>3.6794381256879394E-2</v>
      </c>
      <c r="S90" s="195">
        <v>24971</v>
      </c>
      <c r="T90" s="127">
        <v>-1.0775264429742859E-2</v>
      </c>
      <c r="U90" s="123">
        <v>29619</v>
      </c>
      <c r="V90" s="215">
        <v>-1.6404874970942781E-2</v>
      </c>
      <c r="W90" s="211">
        <v>16505</v>
      </c>
      <c r="X90" s="127">
        <v>-0.13017127799736494</v>
      </c>
      <c r="Y90" s="118">
        <v>22637</v>
      </c>
      <c r="Z90" s="127">
        <v>-5.2982471632301298E-4</v>
      </c>
      <c r="AA90" s="134"/>
      <c r="AB90" s="135"/>
      <c r="AC90" s="118">
        <v>2305</v>
      </c>
      <c r="AD90" s="127">
        <v>0.14108910891089099</v>
      </c>
      <c r="AE90" s="118">
        <v>11317</v>
      </c>
      <c r="AF90" s="127">
        <v>0.15857903357903358</v>
      </c>
      <c r="AG90" s="134"/>
      <c r="AH90" s="137"/>
      <c r="AI90" s="134"/>
      <c r="AJ90" s="137"/>
      <c r="AK90" s="175">
        <v>2035</v>
      </c>
      <c r="AL90" s="127">
        <v>0.30448717948717952</v>
      </c>
      <c r="AM90" s="118">
        <v>2300</v>
      </c>
      <c r="AN90" s="127">
        <v>-0.42500000000000004</v>
      </c>
      <c r="AO90" s="118">
        <v>1257</v>
      </c>
      <c r="AP90" s="169">
        <v>-0.12829403606102641</v>
      </c>
      <c r="AQ90" s="120">
        <v>471</v>
      </c>
      <c r="AR90" s="127">
        <v>0.30833333333333335</v>
      </c>
      <c r="AS90" s="123">
        <v>0</v>
      </c>
      <c r="AT90" s="193">
        <v>-1</v>
      </c>
      <c r="AU90" s="194"/>
      <c r="AV90" s="135"/>
      <c r="AW90" s="194"/>
      <c r="AX90" s="137"/>
      <c r="AY90" s="118">
        <v>2014</v>
      </c>
      <c r="AZ90" s="127">
        <v>9.1007583965330374E-2</v>
      </c>
      <c r="BA90" s="194"/>
      <c r="BB90" s="137"/>
    </row>
    <row r="91" spans="1:54" s="93" customFormat="1" ht="13.55" customHeight="1">
      <c r="A91" s="133"/>
      <c r="B91" s="117" t="s">
        <v>8</v>
      </c>
      <c r="C91" s="120">
        <v>867487</v>
      </c>
      <c r="D91" s="127">
        <v>-7.310258317092351E-2</v>
      </c>
      <c r="E91" s="120">
        <v>63790</v>
      </c>
      <c r="F91" s="127">
        <v>-0.66352290829298144</v>
      </c>
      <c r="G91" s="120">
        <v>348800</v>
      </c>
      <c r="H91" s="127">
        <v>3.6552748885587016E-2</v>
      </c>
      <c r="I91" s="120">
        <v>43817</v>
      </c>
      <c r="J91" s="127">
        <v>1.5410641453466711E-2</v>
      </c>
      <c r="K91" s="118">
        <v>69858</v>
      </c>
      <c r="L91" s="127">
        <v>0.34598562648118536</v>
      </c>
      <c r="M91" s="201">
        <v>57620</v>
      </c>
      <c r="N91" s="127">
        <v>0.1972240691489362</v>
      </c>
      <c r="O91" s="195">
        <v>74392</v>
      </c>
      <c r="P91" s="127">
        <v>0.13817108061382166</v>
      </c>
      <c r="Q91" s="120">
        <v>18906</v>
      </c>
      <c r="R91" s="127">
        <f t="shared" si="0"/>
        <v>0.16230173367760981</v>
      </c>
      <c r="S91" s="195">
        <v>25865</v>
      </c>
      <c r="T91" s="127">
        <v>2.3626721545037199E-2</v>
      </c>
      <c r="U91" s="123">
        <v>28004</v>
      </c>
      <c r="V91" s="215">
        <v>0.12987694169860803</v>
      </c>
      <c r="W91" s="118">
        <v>15795</v>
      </c>
      <c r="X91" s="127">
        <v>-0.21182634730538918</v>
      </c>
      <c r="Y91" s="120">
        <v>22239</v>
      </c>
      <c r="Z91" s="127">
        <v>0.10923238066736496</v>
      </c>
      <c r="AA91" s="134"/>
      <c r="AB91" s="135"/>
      <c r="AC91" s="195">
        <v>2198</v>
      </c>
      <c r="AD91" s="127">
        <v>0.12028542303771661</v>
      </c>
      <c r="AE91" s="118">
        <v>13025</v>
      </c>
      <c r="AF91" s="127">
        <v>6.9024950755088646E-2</v>
      </c>
      <c r="AG91" s="134">
        <v>25322</v>
      </c>
      <c r="AH91" s="135">
        <v>0.18266311708934668</v>
      </c>
      <c r="AI91" s="134">
        <v>11039</v>
      </c>
      <c r="AJ91" s="135">
        <v>-0.18356630426743581</v>
      </c>
      <c r="AK91" s="175">
        <v>1213</v>
      </c>
      <c r="AL91" s="127">
        <v>3.2340425531914851E-2</v>
      </c>
      <c r="AM91" s="195">
        <v>1600</v>
      </c>
      <c r="AN91" s="127">
        <v>-0.62790697674418605</v>
      </c>
      <c r="AO91" s="120">
        <v>1863</v>
      </c>
      <c r="AP91" s="169">
        <v>-0.15086599817684598</v>
      </c>
      <c r="AQ91" s="216">
        <v>315</v>
      </c>
      <c r="AR91" s="127">
        <v>0.28048780487804881</v>
      </c>
      <c r="AS91" s="195">
        <v>26</v>
      </c>
      <c r="AT91" s="193" t="s">
        <v>3</v>
      </c>
      <c r="AU91" s="194"/>
      <c r="AV91" s="135"/>
      <c r="AW91" s="194"/>
      <c r="AX91" s="137"/>
      <c r="AY91" s="120">
        <v>1742</v>
      </c>
      <c r="AZ91" s="127">
        <v>0.31570996978851973</v>
      </c>
      <c r="BA91" s="194"/>
      <c r="BB91" s="137"/>
    </row>
    <row r="92" spans="1:54" s="93" customFormat="1" ht="13.55" customHeight="1">
      <c r="A92" s="133"/>
      <c r="B92" s="117" t="s">
        <v>9</v>
      </c>
      <c r="C92" s="120">
        <v>1014409</v>
      </c>
      <c r="D92" s="127">
        <v>-9.1872066730805859E-3</v>
      </c>
      <c r="E92" s="120">
        <v>84014</v>
      </c>
      <c r="F92" s="127">
        <v>-0.58299999999999996</v>
      </c>
      <c r="G92" s="120">
        <v>384900</v>
      </c>
      <c r="H92" s="127">
        <v>9.5956719817767655E-2</v>
      </c>
      <c r="I92" s="120">
        <v>38488</v>
      </c>
      <c r="J92" s="127">
        <v>-5.4720502996365106E-2</v>
      </c>
      <c r="K92" s="118">
        <v>79706</v>
      </c>
      <c r="L92" s="127">
        <v>0.79328188629153829</v>
      </c>
      <c r="M92" s="201">
        <v>67289</v>
      </c>
      <c r="N92" s="127">
        <v>0.1895661704911078</v>
      </c>
      <c r="O92" s="195">
        <v>83827</v>
      </c>
      <c r="P92" s="127">
        <v>0.18812540748929898</v>
      </c>
      <c r="Q92" s="120">
        <v>20590</v>
      </c>
      <c r="R92" s="127">
        <f t="shared" si="0"/>
        <v>3.244246101388959E-2</v>
      </c>
      <c r="S92" s="195">
        <v>31975</v>
      </c>
      <c r="T92" s="127">
        <v>0.26178919537508388</v>
      </c>
      <c r="U92" s="123">
        <v>33736</v>
      </c>
      <c r="V92" s="215">
        <v>4.8972357824694508E-2</v>
      </c>
      <c r="W92" s="118">
        <v>19599</v>
      </c>
      <c r="X92" s="127">
        <v>-2.2347483413977187E-2</v>
      </c>
      <c r="Y92" s="120">
        <v>24317</v>
      </c>
      <c r="Z92" s="127">
        <v>1.1480387671061854E-2</v>
      </c>
      <c r="AA92" s="134"/>
      <c r="AB92" s="135"/>
      <c r="AC92" s="195">
        <v>2024</v>
      </c>
      <c r="AD92" s="127">
        <v>0.25325077399380813</v>
      </c>
      <c r="AE92" s="118">
        <v>15305</v>
      </c>
      <c r="AF92" s="127">
        <v>0.24228896103896103</v>
      </c>
      <c r="AG92" s="134"/>
      <c r="AH92" s="135"/>
      <c r="AI92" s="134"/>
      <c r="AJ92" s="135"/>
      <c r="AK92" s="175">
        <v>1551</v>
      </c>
      <c r="AL92" s="127">
        <v>0.1346013167520117</v>
      </c>
      <c r="AM92" s="195">
        <v>2300</v>
      </c>
      <c r="AN92" s="127">
        <v>-0.1785714285714286</v>
      </c>
      <c r="AO92" s="120">
        <v>3031</v>
      </c>
      <c r="AP92" s="169">
        <v>-0.38668555240793201</v>
      </c>
      <c r="AQ92" s="120">
        <v>328</v>
      </c>
      <c r="AR92" s="127">
        <v>0.32793522267206476</v>
      </c>
      <c r="AS92" s="195">
        <v>58</v>
      </c>
      <c r="AT92" s="193" t="s">
        <v>3</v>
      </c>
      <c r="AU92" s="194"/>
      <c r="AV92" s="135"/>
      <c r="AW92" s="194"/>
      <c r="AX92" s="137"/>
      <c r="AY92" s="120">
        <v>1082</v>
      </c>
      <c r="AZ92" s="127">
        <v>0.66975308641975317</v>
      </c>
      <c r="BA92" s="194"/>
      <c r="BB92" s="137"/>
    </row>
    <row r="93" spans="1:54" s="93" customFormat="1" ht="13.55" customHeight="1">
      <c r="A93" s="133"/>
      <c r="B93" s="117" t="s">
        <v>10</v>
      </c>
      <c r="C93" s="120">
        <v>1053658</v>
      </c>
      <c r="D93" s="127">
        <v>5.619603908191384E-2</v>
      </c>
      <c r="E93" s="120">
        <v>103817</v>
      </c>
      <c r="F93" s="127">
        <v>-0.42030175109443402</v>
      </c>
      <c r="G93" s="120">
        <v>377900</v>
      </c>
      <c r="H93" s="127">
        <v>0.10821114369501467</v>
      </c>
      <c r="I93" s="120">
        <v>39407</v>
      </c>
      <c r="J93" s="127">
        <v>0.11168472128187767</v>
      </c>
      <c r="K93" s="118">
        <v>76993</v>
      </c>
      <c r="L93" s="127">
        <v>0.73197012642281911</v>
      </c>
      <c r="M93" s="201">
        <v>76262</v>
      </c>
      <c r="N93" s="127">
        <v>0.40702201066400989</v>
      </c>
      <c r="O93" s="195">
        <v>79869</v>
      </c>
      <c r="P93" s="127">
        <v>0.3732161892644682</v>
      </c>
      <c r="Q93" s="120">
        <v>20474</v>
      </c>
      <c r="R93" s="127">
        <f t="shared" si="0"/>
        <v>0.17329512893982812</v>
      </c>
      <c r="S93" s="195">
        <v>31114</v>
      </c>
      <c r="T93" s="127">
        <v>0.45855990999437463</v>
      </c>
      <c r="U93" s="123">
        <v>34233</v>
      </c>
      <c r="V93" s="215">
        <v>0.13984616921386475</v>
      </c>
      <c r="W93" s="118">
        <v>19086</v>
      </c>
      <c r="X93" s="127">
        <v>-3.5476046088538493E-2</v>
      </c>
      <c r="Y93" s="120">
        <v>25475</v>
      </c>
      <c r="Z93" s="127">
        <v>5.8547328180835967E-2</v>
      </c>
      <c r="AA93" s="134"/>
      <c r="AB93" s="135"/>
      <c r="AC93" s="195">
        <v>2585</v>
      </c>
      <c r="AD93" s="127">
        <v>0.35198744769874479</v>
      </c>
      <c r="AE93" s="118">
        <v>13678</v>
      </c>
      <c r="AF93" s="127">
        <v>0.34163805787150564</v>
      </c>
      <c r="AG93" s="134"/>
      <c r="AH93" s="135"/>
      <c r="AI93" s="134"/>
      <c r="AJ93" s="135"/>
      <c r="AK93" s="175">
        <v>1759</v>
      </c>
      <c r="AL93" s="127">
        <v>0.27556200145032639</v>
      </c>
      <c r="AM93" s="195">
        <v>2100</v>
      </c>
      <c r="AN93" s="127">
        <v>-0.30000000000000004</v>
      </c>
      <c r="AO93" s="120">
        <v>1869</v>
      </c>
      <c r="AP93" s="169">
        <v>0.23203691496374423</v>
      </c>
      <c r="AQ93" s="216">
        <v>369</v>
      </c>
      <c r="AR93" s="127">
        <v>0.21782178217821782</v>
      </c>
      <c r="AS93" s="195">
        <v>0</v>
      </c>
      <c r="AT93" s="193" t="s">
        <v>3</v>
      </c>
      <c r="AU93" s="194"/>
      <c r="AV93" s="135"/>
      <c r="AW93" s="194"/>
      <c r="AX93" s="137"/>
      <c r="AY93" s="120">
        <v>973</v>
      </c>
      <c r="AZ93" s="127">
        <v>0.43510324483775809</v>
      </c>
      <c r="BA93" s="194"/>
      <c r="BB93" s="137"/>
    </row>
    <row r="94" spans="1:54" s="93" customFormat="1" ht="13.55" customHeight="1">
      <c r="A94" s="133"/>
      <c r="B94" s="117" t="s">
        <v>11</v>
      </c>
      <c r="C94" s="120">
        <v>1241629</v>
      </c>
      <c r="D94" s="127">
        <v>1.4632396383822155E-2</v>
      </c>
      <c r="E94" s="120">
        <v>140053</v>
      </c>
      <c r="F94" s="127">
        <v>-0.40678633752943766</v>
      </c>
      <c r="G94" s="120">
        <v>395400</v>
      </c>
      <c r="H94" s="127">
        <v>2.1441487987600105E-2</v>
      </c>
      <c r="I94" s="120">
        <v>38948</v>
      </c>
      <c r="J94" s="127">
        <v>5.7593613381486497E-2</v>
      </c>
      <c r="K94" s="118">
        <v>95806</v>
      </c>
      <c r="L94" s="127">
        <v>0.51318823640900901</v>
      </c>
      <c r="M94" s="201">
        <v>93899</v>
      </c>
      <c r="N94" s="127">
        <v>0.29104508393944806</v>
      </c>
      <c r="O94" s="195">
        <v>89604</v>
      </c>
      <c r="P94" s="127">
        <v>0.17882937995816395</v>
      </c>
      <c r="Q94" s="120">
        <v>17910</v>
      </c>
      <c r="R94" s="127">
        <f t="shared" si="0"/>
        <v>1.8192154633314361E-2</v>
      </c>
      <c r="S94" s="195">
        <v>35337</v>
      </c>
      <c r="T94" s="127">
        <v>0.23599160545645331</v>
      </c>
      <c r="U94" s="123">
        <v>40587</v>
      </c>
      <c r="V94" s="215">
        <v>0.24221834542282619</v>
      </c>
      <c r="W94" s="118">
        <v>29200</v>
      </c>
      <c r="X94" s="127">
        <v>-4.2622950819672156E-2</v>
      </c>
      <c r="Y94" s="120">
        <v>28607</v>
      </c>
      <c r="Z94" s="127">
        <v>6.1051147954452656E-2</v>
      </c>
      <c r="AA94" s="134"/>
      <c r="AB94" s="135"/>
      <c r="AC94" s="120">
        <v>3541</v>
      </c>
      <c r="AD94" s="127">
        <v>0.25478384124734221</v>
      </c>
      <c r="AE94" s="118">
        <v>15702</v>
      </c>
      <c r="AF94" s="127">
        <v>0.28179591836734696</v>
      </c>
      <c r="AG94" s="134">
        <v>24562</v>
      </c>
      <c r="AH94" s="137">
        <v>2.3757919306435449E-2</v>
      </c>
      <c r="AI94" s="134">
        <v>21983</v>
      </c>
      <c r="AJ94" s="137">
        <v>1.5006002400960394E-2</v>
      </c>
      <c r="AK94" s="175">
        <v>1973</v>
      </c>
      <c r="AL94" s="127">
        <v>0.15110851808634762</v>
      </c>
      <c r="AM94" s="120">
        <v>2500</v>
      </c>
      <c r="AN94" s="127">
        <v>-0.19354838709677424</v>
      </c>
      <c r="AO94" s="120">
        <v>1204</v>
      </c>
      <c r="AP94" s="169">
        <v>0.24251805985552122</v>
      </c>
      <c r="AQ94" s="120">
        <v>707</v>
      </c>
      <c r="AR94" s="127">
        <v>0.59593679458239279</v>
      </c>
      <c r="AS94" s="195">
        <v>70</v>
      </c>
      <c r="AT94" s="193">
        <v>3.375</v>
      </c>
      <c r="AU94" s="194"/>
      <c r="AV94" s="135"/>
      <c r="AW94" s="194"/>
      <c r="AX94" s="137"/>
      <c r="AY94" s="120">
        <v>1681</v>
      </c>
      <c r="AZ94" s="127">
        <v>0.16574202496532586</v>
      </c>
      <c r="BA94" s="194"/>
      <c r="BB94" s="137"/>
    </row>
    <row r="95" spans="1:54" s="93" customFormat="1" ht="13.55" customHeight="1">
      <c r="A95" s="133"/>
      <c r="B95" s="117" t="s">
        <v>12</v>
      </c>
      <c r="C95" s="120">
        <v>1247222</v>
      </c>
      <c r="D95" s="127">
        <v>9.2899650574310814E-3</v>
      </c>
      <c r="E95" s="120">
        <v>147030</v>
      </c>
      <c r="F95" s="127">
        <v>-0.40445232945293702</v>
      </c>
      <c r="G95" s="120">
        <v>420300</v>
      </c>
      <c r="H95" s="127">
        <v>9.6084554407878942E-3</v>
      </c>
      <c r="I95" s="120">
        <v>52072</v>
      </c>
      <c r="J95" s="127">
        <v>0.23020223020223018</v>
      </c>
      <c r="K95" s="120">
        <v>112238</v>
      </c>
      <c r="L95" s="127">
        <v>0.60942384352863577</v>
      </c>
      <c r="M95" s="201">
        <v>91750</v>
      </c>
      <c r="N95" s="127">
        <v>0.34833276999720786</v>
      </c>
      <c r="O95" s="195">
        <v>104831</v>
      </c>
      <c r="P95" s="127">
        <v>0.16361234751529011</v>
      </c>
      <c r="Q95" s="120">
        <v>21707</v>
      </c>
      <c r="R95" s="127">
        <f t="shared" si="0"/>
        <v>6.4590485532123543E-2</v>
      </c>
      <c r="S95" s="195">
        <v>45132</v>
      </c>
      <c r="T95" s="127">
        <v>0.25119902414682155</v>
      </c>
      <c r="U95" s="123">
        <v>44364</v>
      </c>
      <c r="V95" s="215">
        <v>0.29836986742368815</v>
      </c>
      <c r="W95" s="118">
        <v>29048</v>
      </c>
      <c r="X95" s="127">
        <v>7.1565589493876258E-2</v>
      </c>
      <c r="Y95" s="120">
        <v>26461</v>
      </c>
      <c r="Z95" s="127">
        <v>-2.9167889638978539E-2</v>
      </c>
      <c r="AA95" s="212">
        <v>28765</v>
      </c>
      <c r="AB95" s="171"/>
      <c r="AC95" s="120">
        <v>3418</v>
      </c>
      <c r="AD95" s="127">
        <v>0.16456558773424201</v>
      </c>
      <c r="AE95" s="118">
        <v>14420</v>
      </c>
      <c r="AF95" s="127">
        <v>0.28154994667614647</v>
      </c>
      <c r="AG95" s="134"/>
      <c r="AH95" s="137"/>
      <c r="AI95" s="134"/>
      <c r="AJ95" s="137"/>
      <c r="AK95" s="175">
        <v>1827</v>
      </c>
      <c r="AL95" s="127">
        <v>5.9744779582366681E-2</v>
      </c>
      <c r="AM95" s="120">
        <v>2200</v>
      </c>
      <c r="AN95" s="127">
        <v>0.15789473684210531</v>
      </c>
      <c r="AO95" s="120">
        <v>1051</v>
      </c>
      <c r="AP95" s="169">
        <v>0.11452810180275708</v>
      </c>
      <c r="AQ95" s="216">
        <v>462</v>
      </c>
      <c r="AR95" s="127">
        <v>1.3157894736842105E-2</v>
      </c>
      <c r="AS95" s="195">
        <v>87</v>
      </c>
      <c r="AT95" s="193" t="s">
        <v>3</v>
      </c>
      <c r="AU95" s="194"/>
      <c r="AV95" s="135"/>
      <c r="AW95" s="194"/>
      <c r="AX95" s="137"/>
      <c r="AY95" s="120">
        <v>1785</v>
      </c>
      <c r="AZ95" s="127">
        <v>0.18999999999999995</v>
      </c>
      <c r="BA95" s="194"/>
      <c r="BB95" s="137"/>
    </row>
    <row r="96" spans="1:54" s="93" customFormat="1" ht="13.55" customHeight="1">
      <c r="A96" s="133"/>
      <c r="B96" s="117" t="s">
        <v>13</v>
      </c>
      <c r="C96" s="120">
        <v>1013507</v>
      </c>
      <c r="D96" s="127">
        <v>3.7902604126053798E-4</v>
      </c>
      <c r="E96" s="120">
        <v>122436</v>
      </c>
      <c r="F96" s="127">
        <v>-0.36880525840958889</v>
      </c>
      <c r="G96" s="120">
        <v>336100</v>
      </c>
      <c r="H96" s="127">
        <v>3.4472145275469372E-2</v>
      </c>
      <c r="I96" s="120">
        <v>23449</v>
      </c>
      <c r="J96" s="127">
        <v>-0.30749239538111695</v>
      </c>
      <c r="K96" s="120">
        <v>74198</v>
      </c>
      <c r="L96" s="127">
        <v>0.25444647325353353</v>
      </c>
      <c r="M96" s="201">
        <v>71683</v>
      </c>
      <c r="N96" s="127">
        <v>0.24410774410774416</v>
      </c>
      <c r="O96" s="195">
        <v>72652</v>
      </c>
      <c r="P96" s="127">
        <v>-2.660843002224068E-2</v>
      </c>
      <c r="Q96" s="120">
        <v>18067</v>
      </c>
      <c r="R96" s="127">
        <f t="shared" si="0"/>
        <v>-1.0461167707306429E-2</v>
      </c>
      <c r="S96" s="195">
        <v>26677</v>
      </c>
      <c r="T96" s="127">
        <v>-9.4927905004240878E-2</v>
      </c>
      <c r="U96" s="123">
        <v>30112</v>
      </c>
      <c r="V96" s="215">
        <v>0.17327099162283266</v>
      </c>
      <c r="W96" s="118">
        <v>18150</v>
      </c>
      <c r="X96" s="127">
        <v>4.961832061068705E-2</v>
      </c>
      <c r="Y96" s="120">
        <v>21590</v>
      </c>
      <c r="Z96" s="127">
        <v>0.13901345291479816</v>
      </c>
      <c r="AA96" s="212">
        <v>19836</v>
      </c>
      <c r="AB96" s="213">
        <v>0.1927124045457278</v>
      </c>
      <c r="AC96" s="120">
        <v>2341</v>
      </c>
      <c r="AD96" s="127">
        <v>7.4346030289123455E-2</v>
      </c>
      <c r="AE96" s="118">
        <v>12891</v>
      </c>
      <c r="AF96" s="127">
        <v>0.27975776829147225</v>
      </c>
      <c r="AG96" s="134"/>
      <c r="AH96" s="137"/>
      <c r="AI96" s="134"/>
      <c r="AJ96" s="137"/>
      <c r="AK96" s="175">
        <v>1487</v>
      </c>
      <c r="AL96" s="127">
        <v>0.16081186572989847</v>
      </c>
      <c r="AM96" s="120">
        <v>2300</v>
      </c>
      <c r="AN96" s="127">
        <v>-4.166666666666663E-2</v>
      </c>
      <c r="AO96" s="120">
        <v>1893</v>
      </c>
      <c r="AP96" s="169">
        <v>0.52292839903459365</v>
      </c>
      <c r="AQ96" s="216">
        <v>281</v>
      </c>
      <c r="AR96" s="127">
        <v>0.20600858369098712</v>
      </c>
      <c r="AS96" s="195">
        <v>25</v>
      </c>
      <c r="AT96" s="193">
        <v>-0.67532467532467533</v>
      </c>
      <c r="AU96" s="194"/>
      <c r="AV96" s="135"/>
      <c r="AW96" s="194"/>
      <c r="AX96" s="137"/>
      <c r="AY96" s="120">
        <v>1325</v>
      </c>
      <c r="AZ96" s="127">
        <v>-0.4283865401207938</v>
      </c>
      <c r="BA96" s="194"/>
      <c r="BB96" s="137"/>
    </row>
    <row r="97" spans="1:54" s="93" customFormat="1" ht="13.55" customHeight="1">
      <c r="A97" s="133"/>
      <c r="B97" s="117" t="s">
        <v>14</v>
      </c>
      <c r="C97" s="120">
        <v>1032589</v>
      </c>
      <c r="D97" s="127">
        <v>-2.178136969119376E-2</v>
      </c>
      <c r="E97" s="120">
        <v>132259</v>
      </c>
      <c r="F97" s="127">
        <v>-0.31765112547657987</v>
      </c>
      <c r="G97" s="120">
        <v>368300</v>
      </c>
      <c r="H97" s="127">
        <v>-1.2335746849021185E-2</v>
      </c>
      <c r="I97" s="120">
        <v>47888</v>
      </c>
      <c r="J97" s="127">
        <v>0.22172615251167183</v>
      </c>
      <c r="K97" s="120">
        <v>74602</v>
      </c>
      <c r="L97" s="127">
        <v>4.0227561108244908E-2</v>
      </c>
      <c r="M97" s="201">
        <v>69962</v>
      </c>
      <c r="N97" s="127">
        <v>0.16620826457301918</v>
      </c>
      <c r="O97" s="195">
        <v>76859</v>
      </c>
      <c r="P97" s="127">
        <v>0.15636566063852195</v>
      </c>
      <c r="Q97" s="120">
        <v>18063</v>
      </c>
      <c r="R97" s="127">
        <f t="shared" si="0"/>
        <v>6.1271096752630871E-3</v>
      </c>
      <c r="S97" s="195">
        <v>27391</v>
      </c>
      <c r="T97" s="127">
        <v>0.24896265560165975</v>
      </c>
      <c r="U97" s="123">
        <v>33594</v>
      </c>
      <c r="V97" s="215">
        <v>0.15805439691130338</v>
      </c>
      <c r="W97" s="118">
        <v>20263</v>
      </c>
      <c r="X97" s="127">
        <v>0.35601954092217092</v>
      </c>
      <c r="Y97" s="120">
        <v>25507</v>
      </c>
      <c r="Z97" s="127">
        <v>1.9464428457234284E-2</v>
      </c>
      <c r="AA97" s="212">
        <v>26237</v>
      </c>
      <c r="AB97" s="135">
        <v>0.15966703123101222</v>
      </c>
      <c r="AC97" s="120">
        <v>2751</v>
      </c>
      <c r="AD97" s="127">
        <v>0.27479147358665434</v>
      </c>
      <c r="AE97" s="118">
        <v>13845</v>
      </c>
      <c r="AF97" s="127">
        <v>0.21596697698928508</v>
      </c>
      <c r="AG97" s="134">
        <v>28474</v>
      </c>
      <c r="AH97" s="137">
        <v>0.37908655010413139</v>
      </c>
      <c r="AI97" s="134">
        <v>5811</v>
      </c>
      <c r="AJ97" s="137">
        <v>6.565193471483588E-2</v>
      </c>
      <c r="AK97" s="175">
        <v>1718</v>
      </c>
      <c r="AL97" s="127">
        <v>3.8066465256797688E-2</v>
      </c>
      <c r="AM97" s="120">
        <v>2300</v>
      </c>
      <c r="AN97" s="127">
        <v>-0.28125</v>
      </c>
      <c r="AO97" s="120">
        <v>4451</v>
      </c>
      <c r="AP97" s="169">
        <v>8.508044856167718E-2</v>
      </c>
      <c r="AQ97" s="120">
        <v>547</v>
      </c>
      <c r="AR97" s="127">
        <v>1.4419642857142858</v>
      </c>
      <c r="AS97" s="195">
        <v>0</v>
      </c>
      <c r="AT97" s="193" t="s">
        <v>3</v>
      </c>
      <c r="AU97" s="194"/>
      <c r="AV97" s="135"/>
      <c r="AW97" s="194"/>
      <c r="AX97" s="137"/>
      <c r="AY97" s="120">
        <v>2476</v>
      </c>
      <c r="AZ97" s="127">
        <v>0.28157349896480333</v>
      </c>
      <c r="BA97" s="194"/>
      <c r="BB97" s="137"/>
    </row>
    <row r="98" spans="1:54" s="93" customFormat="1" ht="13.55" customHeight="1">
      <c r="A98" s="133"/>
      <c r="B98" s="117" t="s">
        <v>15</v>
      </c>
      <c r="C98" s="120">
        <v>974255</v>
      </c>
      <c r="D98" s="127">
        <v>-3.0497501248878001E-2</v>
      </c>
      <c r="E98" s="120">
        <v>134009</v>
      </c>
      <c r="F98" s="127">
        <v>-0.32059276834783312</v>
      </c>
      <c r="G98" s="120">
        <v>307500</v>
      </c>
      <c r="H98" s="127">
        <v>-3.4839924670433148E-2</v>
      </c>
      <c r="I98" s="120">
        <v>54729</v>
      </c>
      <c r="J98" s="127">
        <v>0.19503460925388127</v>
      </c>
      <c r="K98" s="120">
        <v>61784</v>
      </c>
      <c r="L98" s="127">
        <v>-0.20070376982586871</v>
      </c>
      <c r="M98" s="201">
        <v>82248</v>
      </c>
      <c r="N98" s="127">
        <v>0.22042348611873641</v>
      </c>
      <c r="O98" s="195">
        <v>81146</v>
      </c>
      <c r="P98" s="127">
        <v>8.4187320462288731E-2</v>
      </c>
      <c r="Q98" s="120">
        <v>21187</v>
      </c>
      <c r="R98" s="127">
        <f t="shared" si="0"/>
        <v>3.1750669588507474E-2</v>
      </c>
      <c r="S98" s="195">
        <v>30381</v>
      </c>
      <c r="T98" s="127">
        <v>0.13226744186046513</v>
      </c>
      <c r="U98" s="123">
        <v>33145</v>
      </c>
      <c r="V98" s="215">
        <v>0.19166606744804773</v>
      </c>
      <c r="W98" s="118">
        <v>24269</v>
      </c>
      <c r="X98" s="127">
        <v>0.10313636363636358</v>
      </c>
      <c r="Y98" s="120">
        <v>28643</v>
      </c>
      <c r="Z98" s="127">
        <v>0.24431990963986272</v>
      </c>
      <c r="AA98" s="212">
        <v>31304</v>
      </c>
      <c r="AB98" s="135"/>
      <c r="AC98" s="120">
        <v>2640</v>
      </c>
      <c r="AD98" s="127">
        <v>0.14533622559652937</v>
      </c>
      <c r="AE98" s="118">
        <v>8273</v>
      </c>
      <c r="AF98" s="127">
        <v>-4.6669739571329798E-2</v>
      </c>
      <c r="AG98" s="134"/>
      <c r="AH98" s="137"/>
      <c r="AI98" s="134"/>
      <c r="AJ98" s="137"/>
      <c r="AK98" s="175">
        <v>2148</v>
      </c>
      <c r="AL98" s="127">
        <v>0.10040983606557385</v>
      </c>
      <c r="AM98" s="120">
        <v>2500</v>
      </c>
      <c r="AN98" s="127">
        <v>8.6956521739130377E-2</v>
      </c>
      <c r="AO98" s="120">
        <v>3919</v>
      </c>
      <c r="AP98" s="169">
        <v>5.3873781426372336E-3</v>
      </c>
      <c r="AQ98" s="120">
        <v>473</v>
      </c>
      <c r="AR98" s="127">
        <v>3.2751091703056769E-2</v>
      </c>
      <c r="AS98" s="195">
        <v>0</v>
      </c>
      <c r="AT98" s="193" t="s">
        <v>3</v>
      </c>
      <c r="AU98" s="194"/>
      <c r="AV98" s="135"/>
      <c r="AW98" s="194"/>
      <c r="AX98" s="137"/>
      <c r="AY98" s="120">
        <v>2472</v>
      </c>
      <c r="AZ98" s="127">
        <v>0.2573753814852493</v>
      </c>
      <c r="BA98" s="194"/>
      <c r="BB98" s="137"/>
    </row>
    <row r="99" spans="1:54" s="93" customFormat="1" ht="13.55" customHeight="1">
      <c r="A99" s="140"/>
      <c r="B99" s="176" t="s">
        <v>16</v>
      </c>
      <c r="C99" s="120">
        <v>1020648</v>
      </c>
      <c r="D99" s="142">
        <v>-7.6363679084575709E-4</v>
      </c>
      <c r="E99" s="120">
        <v>141536</v>
      </c>
      <c r="F99" s="142">
        <v>-0.30108440160388728</v>
      </c>
      <c r="G99" s="120">
        <v>293400</v>
      </c>
      <c r="H99" s="142">
        <v>-4.7489823609226595E-3</v>
      </c>
      <c r="I99" s="120">
        <v>52928</v>
      </c>
      <c r="J99" s="142">
        <v>0.16251180566232515</v>
      </c>
      <c r="K99" s="120">
        <v>72295</v>
      </c>
      <c r="L99" s="127">
        <v>-0.11584135409150391</v>
      </c>
      <c r="M99" s="203">
        <v>86093</v>
      </c>
      <c r="N99" s="142">
        <v>5.9932286857494521E-2</v>
      </c>
      <c r="O99" s="195">
        <v>98281</v>
      </c>
      <c r="P99" s="142">
        <v>9.7363807907459715E-2</v>
      </c>
      <c r="Q99" s="120">
        <v>21206</v>
      </c>
      <c r="R99" s="142">
        <f t="shared" si="0"/>
        <v>9.5351239669421384E-2</v>
      </c>
      <c r="S99" s="195">
        <v>38505</v>
      </c>
      <c r="T99" s="142">
        <v>0.14004441154700223</v>
      </c>
      <c r="U99" s="177">
        <v>29605</v>
      </c>
      <c r="V99" s="217">
        <v>0.17224312017422291</v>
      </c>
      <c r="W99" s="120">
        <v>25374</v>
      </c>
      <c r="X99" s="142">
        <v>0.20011351274653544</v>
      </c>
      <c r="Y99" s="120">
        <v>24545</v>
      </c>
      <c r="Z99" s="127">
        <v>0.13929632380245072</v>
      </c>
      <c r="AA99" s="218">
        <v>37888</v>
      </c>
      <c r="AB99" s="144"/>
      <c r="AC99" s="120">
        <v>3450</v>
      </c>
      <c r="AD99" s="142">
        <v>0.49674620390455537</v>
      </c>
      <c r="AE99" s="118">
        <v>8808</v>
      </c>
      <c r="AF99" s="142">
        <v>0.18006430868167203</v>
      </c>
      <c r="AG99" s="143"/>
      <c r="AH99" s="146"/>
      <c r="AI99" s="143"/>
      <c r="AJ99" s="146"/>
      <c r="AK99" s="189">
        <v>2358</v>
      </c>
      <c r="AL99" s="142">
        <v>0.11806543385490764</v>
      </c>
      <c r="AM99" s="120">
        <v>1400</v>
      </c>
      <c r="AN99" s="142">
        <v>0</v>
      </c>
      <c r="AO99" s="120">
        <v>2446</v>
      </c>
      <c r="AP99" s="169">
        <v>0.47527141133896267</v>
      </c>
      <c r="AQ99" s="120">
        <v>400</v>
      </c>
      <c r="AR99" s="127">
        <v>-5.6603773584905662E-2</v>
      </c>
      <c r="AS99" s="195">
        <v>0</v>
      </c>
      <c r="AT99" s="204" t="s">
        <v>3</v>
      </c>
      <c r="AU99" s="197"/>
      <c r="AV99" s="144"/>
      <c r="AW99" s="197"/>
      <c r="AX99" s="146"/>
      <c r="AY99" s="120">
        <v>2017</v>
      </c>
      <c r="AZ99" s="142">
        <v>0.45947901591895812</v>
      </c>
      <c r="BA99" s="197"/>
      <c r="BB99" s="146"/>
    </row>
    <row r="100" spans="1:54" s="93" customFormat="1" ht="13.55" customHeight="1">
      <c r="A100" s="151" t="s">
        <v>223</v>
      </c>
      <c r="B100" s="152" t="s">
        <v>209</v>
      </c>
      <c r="C100" s="155">
        <v>1200782</v>
      </c>
      <c r="D100" s="127">
        <v>-5.3016268837632601E-2</v>
      </c>
      <c r="E100" s="155">
        <v>173000</v>
      </c>
      <c r="F100" s="154">
        <v>-0.35536278542896321</v>
      </c>
      <c r="G100" s="155">
        <v>297800</v>
      </c>
      <c r="H100" s="154">
        <v>-7.858910891089109E-2</v>
      </c>
      <c r="I100" s="155">
        <v>60624</v>
      </c>
      <c r="J100" s="154">
        <v>0.17048306753678033</v>
      </c>
      <c r="K100" s="153">
        <v>100202</v>
      </c>
      <c r="L100" s="154">
        <v>-0.1395276942893946</v>
      </c>
      <c r="M100" s="200">
        <v>102166</v>
      </c>
      <c r="N100" s="127">
        <v>0.10750252035252417</v>
      </c>
      <c r="O100" s="200">
        <v>110448</v>
      </c>
      <c r="P100" s="127">
        <v>7.7058100754783213E-2</v>
      </c>
      <c r="Q100" s="155">
        <v>25856</v>
      </c>
      <c r="R100" s="127">
        <f t="shared" si="0"/>
        <v>4.6801619433198383E-2</v>
      </c>
      <c r="S100" s="200">
        <v>46176</v>
      </c>
      <c r="T100" s="127">
        <v>9.6114131079830037E-2</v>
      </c>
      <c r="U100" s="123">
        <v>45933</v>
      </c>
      <c r="V100" s="219">
        <v>0.11840759678597516</v>
      </c>
      <c r="W100" s="155">
        <v>29740</v>
      </c>
      <c r="X100" s="154">
        <v>6.2332559385604572E-2</v>
      </c>
      <c r="Y100" s="155">
        <v>29758</v>
      </c>
      <c r="Z100" s="154">
        <v>8.4791484397783501E-2</v>
      </c>
      <c r="AA100" s="192">
        <v>256315</v>
      </c>
      <c r="AB100" s="206">
        <v>0.28944058758426405</v>
      </c>
      <c r="AC100" s="192">
        <v>53829</v>
      </c>
      <c r="AD100" s="206">
        <v>0.55055305910819219</v>
      </c>
      <c r="AE100" s="153">
        <v>12578</v>
      </c>
      <c r="AF100" s="127">
        <v>-4.2114081181935874E-2</v>
      </c>
      <c r="AG100" s="160">
        <v>109469</v>
      </c>
      <c r="AH100" s="129">
        <v>7.2598454177401628E-3</v>
      </c>
      <c r="AI100" s="160">
        <v>5078</v>
      </c>
      <c r="AJ100" s="129">
        <v>-1.6082154621197442E-2</v>
      </c>
      <c r="AK100" s="167">
        <v>3853</v>
      </c>
      <c r="AL100" s="127">
        <v>0.47737730061349692</v>
      </c>
      <c r="AM100" s="155">
        <v>4200</v>
      </c>
      <c r="AN100" s="154">
        <v>-0.32258064516129037</v>
      </c>
      <c r="AO100" s="155">
        <v>930</v>
      </c>
      <c r="AP100" s="190">
        <v>-0.19410745233968807</v>
      </c>
      <c r="AQ100" s="155">
        <v>897</v>
      </c>
      <c r="AR100" s="154">
        <v>0.23383768913342504</v>
      </c>
      <c r="AS100" s="200">
        <v>0</v>
      </c>
      <c r="AT100" s="198" t="s">
        <v>3</v>
      </c>
      <c r="AU100" s="192">
        <v>630</v>
      </c>
      <c r="AV100" s="206">
        <v>0.54791154791154795</v>
      </c>
      <c r="AW100" s="192">
        <v>18225</v>
      </c>
      <c r="AX100" s="129">
        <v>2.0493868637661672E-2</v>
      </c>
      <c r="AY100" s="155">
        <v>4220</v>
      </c>
      <c r="AZ100" s="154">
        <v>3.8058991436726863E-3</v>
      </c>
      <c r="BA100" s="192">
        <v>241</v>
      </c>
      <c r="BB100" s="129">
        <v>-0.23734177215189878</v>
      </c>
    </row>
    <row r="101" spans="1:54" s="93" customFormat="1" ht="13.55" customHeight="1">
      <c r="A101" s="133"/>
      <c r="B101" s="117" t="s">
        <v>210</v>
      </c>
      <c r="C101" s="120">
        <v>1150334</v>
      </c>
      <c r="D101" s="127">
        <v>5.3778393372101121E-2</v>
      </c>
      <c r="E101" s="120">
        <v>169025</v>
      </c>
      <c r="F101" s="127">
        <v>-0.27031169055430843</v>
      </c>
      <c r="G101" s="120">
        <v>336000</v>
      </c>
      <c r="H101" s="127">
        <v>4.738154613466334E-2</v>
      </c>
      <c r="I101" s="120">
        <v>81220</v>
      </c>
      <c r="J101" s="127">
        <v>0.60140384084545917</v>
      </c>
      <c r="K101" s="118">
        <v>102945</v>
      </c>
      <c r="L101" s="127">
        <v>6.1748385899049074E-2</v>
      </c>
      <c r="M101" s="201">
        <v>89758</v>
      </c>
      <c r="N101" s="127">
        <v>0.21922329833331067</v>
      </c>
      <c r="O101" s="195">
        <v>110751</v>
      </c>
      <c r="P101" s="127">
        <v>0.22245769727474421</v>
      </c>
      <c r="Q101" s="120">
        <v>23630</v>
      </c>
      <c r="R101" s="127">
        <f t="shared" si="0"/>
        <v>3.056286611766712E-3</v>
      </c>
      <c r="S101" s="195">
        <v>45441</v>
      </c>
      <c r="T101" s="127">
        <v>0.1553188243669277</v>
      </c>
      <c r="U101" s="123">
        <v>45397</v>
      </c>
      <c r="V101" s="219">
        <v>0.23327900027166532</v>
      </c>
      <c r="W101" s="120">
        <v>27922</v>
      </c>
      <c r="X101" s="127">
        <v>0.5389109347442681</v>
      </c>
      <c r="Y101" s="118">
        <v>30175</v>
      </c>
      <c r="Z101" s="127">
        <v>0.22012858355909581</v>
      </c>
      <c r="AA101" s="194"/>
      <c r="AB101" s="135"/>
      <c r="AC101" s="194"/>
      <c r="AD101" s="135"/>
      <c r="AE101" s="118">
        <v>10718</v>
      </c>
      <c r="AF101" s="127">
        <v>0.12253875157100963</v>
      </c>
      <c r="AG101" s="134"/>
      <c r="AH101" s="137"/>
      <c r="AI101" s="134"/>
      <c r="AJ101" s="137"/>
      <c r="AK101" s="175">
        <v>2639</v>
      </c>
      <c r="AL101" s="127">
        <v>0.42880346507850575</v>
      </c>
      <c r="AM101" s="118">
        <v>5500</v>
      </c>
      <c r="AN101" s="127">
        <v>0.34146341463414642</v>
      </c>
      <c r="AO101" s="118">
        <v>1600</v>
      </c>
      <c r="AP101" s="169">
        <v>0.39494333042720142</v>
      </c>
      <c r="AQ101" s="120">
        <v>645</v>
      </c>
      <c r="AR101" s="127">
        <v>0.59259259259259256</v>
      </c>
      <c r="AS101" s="123">
        <v>0</v>
      </c>
      <c r="AT101" s="193">
        <v>-1</v>
      </c>
      <c r="AU101" s="194"/>
      <c r="AV101" s="135"/>
      <c r="AW101" s="194"/>
      <c r="AX101" s="137"/>
      <c r="AY101" s="118">
        <v>3074</v>
      </c>
      <c r="AZ101" s="127">
        <v>0.13139492086860516</v>
      </c>
      <c r="BA101" s="194"/>
      <c r="BB101" s="137"/>
    </row>
    <row r="102" spans="1:54" s="93" customFormat="1" ht="13.55" customHeight="1">
      <c r="A102" s="133"/>
      <c r="B102" s="117" t="s">
        <v>7</v>
      </c>
      <c r="C102" s="120">
        <v>1018952</v>
      </c>
      <c r="D102" s="127">
        <v>0.17296999864163906</v>
      </c>
      <c r="E102" s="207">
        <v>150291</v>
      </c>
      <c r="F102" s="127">
        <v>0.68637021577405999</v>
      </c>
      <c r="G102" s="120">
        <v>320400</v>
      </c>
      <c r="H102" s="127">
        <v>3.756476683937824E-2</v>
      </c>
      <c r="I102" s="120">
        <v>64484</v>
      </c>
      <c r="J102" s="127">
        <v>0.55525541459649808</v>
      </c>
      <c r="K102" s="118">
        <v>89463</v>
      </c>
      <c r="L102" s="127">
        <v>0.18659062272033955</v>
      </c>
      <c r="M102" s="201">
        <v>73107</v>
      </c>
      <c r="N102" s="127">
        <v>0.16915080761234602</v>
      </c>
      <c r="O102" s="195">
        <v>82981</v>
      </c>
      <c r="P102" s="127">
        <v>0.24986444149897577</v>
      </c>
      <c r="Q102" s="120">
        <v>21928</v>
      </c>
      <c r="R102" s="127">
        <f t="shared" si="0"/>
        <v>0.10853849653708103</v>
      </c>
      <c r="S102" s="195">
        <v>33965</v>
      </c>
      <c r="T102" s="127">
        <v>0.36017780625525608</v>
      </c>
      <c r="U102" s="123">
        <v>34077</v>
      </c>
      <c r="V102" s="219">
        <v>0.1505114959991897</v>
      </c>
      <c r="W102" s="120">
        <v>19315</v>
      </c>
      <c r="X102" s="127">
        <v>0.17025143895789155</v>
      </c>
      <c r="Y102" s="118">
        <v>23263</v>
      </c>
      <c r="Z102" s="127">
        <v>2.765384105667712E-2</v>
      </c>
      <c r="AA102" s="194"/>
      <c r="AB102" s="135"/>
      <c r="AC102" s="194"/>
      <c r="AD102" s="135"/>
      <c r="AE102" s="118">
        <v>11971</v>
      </c>
      <c r="AF102" s="127">
        <v>5.7789166740302197E-2</v>
      </c>
      <c r="AG102" s="134"/>
      <c r="AH102" s="137"/>
      <c r="AI102" s="134"/>
      <c r="AJ102" s="137"/>
      <c r="AK102" s="175">
        <v>2310</v>
      </c>
      <c r="AL102" s="127">
        <v>0.13513513513513509</v>
      </c>
      <c r="AM102" s="118">
        <v>3400</v>
      </c>
      <c r="AN102" s="127">
        <v>0.47826086956521729</v>
      </c>
      <c r="AO102" s="118">
        <v>1799</v>
      </c>
      <c r="AP102" s="169">
        <v>0.43118536197295154</v>
      </c>
      <c r="AQ102" s="120">
        <v>645</v>
      </c>
      <c r="AR102" s="127">
        <v>0.36942675159235666</v>
      </c>
      <c r="AS102" s="220">
        <v>0</v>
      </c>
      <c r="AT102" s="193" t="s">
        <v>3</v>
      </c>
      <c r="AU102" s="194"/>
      <c r="AV102" s="135"/>
      <c r="AW102" s="194"/>
      <c r="AX102" s="137"/>
      <c r="AY102" s="118">
        <v>2836</v>
      </c>
      <c r="AZ102" s="127">
        <v>0.40814299900695139</v>
      </c>
      <c r="BA102" s="194"/>
      <c r="BB102" s="137"/>
    </row>
    <row r="103" spans="1:54" s="93" customFormat="1" ht="13.55" customHeight="1">
      <c r="A103" s="133"/>
      <c r="B103" s="221" t="s">
        <v>8</v>
      </c>
      <c r="C103" s="216">
        <v>1018645</v>
      </c>
      <c r="D103" s="222">
        <v>0.17424814435259547</v>
      </c>
      <c r="E103" s="216">
        <v>152323</v>
      </c>
      <c r="F103" s="222">
        <v>1.3878821131838845</v>
      </c>
      <c r="G103" s="216">
        <v>340900</v>
      </c>
      <c r="H103" s="222">
        <v>-2.2649082568807339E-2</v>
      </c>
      <c r="I103" s="216">
        <v>68272</v>
      </c>
      <c r="J103" s="222">
        <v>0.55811671269142105</v>
      </c>
      <c r="K103" s="223">
        <v>78638</v>
      </c>
      <c r="L103" s="222">
        <v>0.12568352944544647</v>
      </c>
      <c r="M103" s="224">
        <v>65312</v>
      </c>
      <c r="N103" s="222">
        <v>0.13349531412703919</v>
      </c>
      <c r="O103" s="220">
        <v>73401</v>
      </c>
      <c r="P103" s="222">
        <v>-1.3321324873642328E-2</v>
      </c>
      <c r="Q103" s="216">
        <v>20188</v>
      </c>
      <c r="R103" s="222">
        <f t="shared" si="0"/>
        <v>6.7809161112874161E-2</v>
      </c>
      <c r="S103" s="220">
        <v>28119</v>
      </c>
      <c r="T103" s="222">
        <v>8.7144790257104199E-2</v>
      </c>
      <c r="U103" s="225">
        <v>31252</v>
      </c>
      <c r="V103" s="226">
        <v>0.11598343093843737</v>
      </c>
      <c r="W103" s="216">
        <v>18116</v>
      </c>
      <c r="X103" s="222">
        <v>0.14694523583412472</v>
      </c>
      <c r="Y103" s="216">
        <v>23085</v>
      </c>
      <c r="Z103" s="127">
        <v>3.8041278834479941E-2</v>
      </c>
      <c r="AA103" s="194"/>
      <c r="AB103" s="135"/>
      <c r="AC103" s="194"/>
      <c r="AD103" s="135"/>
      <c r="AE103" s="223">
        <v>14514</v>
      </c>
      <c r="AF103" s="222">
        <v>0.11431861804222648</v>
      </c>
      <c r="AG103" s="134"/>
      <c r="AH103" s="137"/>
      <c r="AI103" s="134">
        <v>10288</v>
      </c>
      <c r="AJ103" s="135">
        <v>-6.8031524594619031E-2</v>
      </c>
      <c r="AK103" s="175">
        <v>1867</v>
      </c>
      <c r="AL103" s="127">
        <v>0.53915910964550706</v>
      </c>
      <c r="AM103" s="220">
        <v>2900</v>
      </c>
      <c r="AN103" s="127">
        <v>0.8125</v>
      </c>
      <c r="AO103" s="216">
        <v>2225</v>
      </c>
      <c r="AP103" s="169">
        <v>0.19431025228126675</v>
      </c>
      <c r="AQ103" s="216">
        <v>421</v>
      </c>
      <c r="AR103" s="127">
        <v>0.33650793650793653</v>
      </c>
      <c r="AS103" s="220">
        <v>0</v>
      </c>
      <c r="AT103" s="193">
        <v>-1</v>
      </c>
      <c r="AU103" s="194"/>
      <c r="AV103" s="135"/>
      <c r="AW103" s="194"/>
      <c r="AX103" s="137"/>
      <c r="AY103" s="216">
        <v>1681</v>
      </c>
      <c r="AZ103" s="127">
        <v>-3.5017221584385805E-2</v>
      </c>
      <c r="BA103" s="194"/>
      <c r="BB103" s="137"/>
    </row>
    <row r="104" spans="1:54" s="93" customFormat="1" ht="13.55" customHeight="1">
      <c r="A104" s="133"/>
      <c r="B104" s="117" t="s">
        <v>9</v>
      </c>
      <c r="C104" s="120">
        <v>1096950</v>
      </c>
      <c r="D104" s="127">
        <v>8.1368560413008953E-2</v>
      </c>
      <c r="E104" s="120">
        <v>157141</v>
      </c>
      <c r="F104" s="127">
        <v>0.8704144547337348</v>
      </c>
      <c r="G104" s="120">
        <v>368700</v>
      </c>
      <c r="H104" s="127">
        <v>-4.2088854247856584E-2</v>
      </c>
      <c r="I104" s="120">
        <v>48409</v>
      </c>
      <c r="J104" s="222">
        <v>0.25776865516524627</v>
      </c>
      <c r="K104" s="118">
        <v>73476</v>
      </c>
      <c r="L104" s="127">
        <v>-7.8162246254987078E-2</v>
      </c>
      <c r="M104" s="201">
        <v>66827</v>
      </c>
      <c r="N104" s="222">
        <v>-6.8659067603917823E-3</v>
      </c>
      <c r="O104" s="195">
        <v>78574</v>
      </c>
      <c r="P104" s="127">
        <v>-6.2664773879537616E-2</v>
      </c>
      <c r="Q104" s="120">
        <v>20724</v>
      </c>
      <c r="R104" s="127">
        <f t="shared" si="0"/>
        <v>6.5080135988344612E-3</v>
      </c>
      <c r="S104" s="195">
        <v>31292</v>
      </c>
      <c r="T104" s="127">
        <v>-2.1360437842064112E-2</v>
      </c>
      <c r="U104" s="123">
        <v>33018</v>
      </c>
      <c r="V104" s="226">
        <v>-2.1282902537348825E-2</v>
      </c>
      <c r="W104" s="120">
        <v>19899</v>
      </c>
      <c r="X104" s="127">
        <v>1.5306903413439462E-2</v>
      </c>
      <c r="Y104" s="120">
        <v>25106</v>
      </c>
      <c r="Z104" s="127">
        <v>3.2446436649257615E-2</v>
      </c>
      <c r="AA104" s="194"/>
      <c r="AB104" s="135"/>
      <c r="AC104" s="194"/>
      <c r="AD104" s="135"/>
      <c r="AE104" s="118">
        <v>15768</v>
      </c>
      <c r="AF104" s="127">
        <v>3.02515517804639E-2</v>
      </c>
      <c r="AG104" s="134"/>
      <c r="AH104" s="137"/>
      <c r="AI104" s="134"/>
      <c r="AJ104" s="135"/>
      <c r="AK104" s="175">
        <v>1986</v>
      </c>
      <c r="AL104" s="127">
        <v>0.28046421663442933</v>
      </c>
      <c r="AM104" s="195">
        <v>2800</v>
      </c>
      <c r="AN104" s="127">
        <v>0.21739130434782616</v>
      </c>
      <c r="AO104" s="120">
        <v>1742</v>
      </c>
      <c r="AP104" s="169">
        <v>-0.42527218739689876</v>
      </c>
      <c r="AQ104" s="120">
        <v>493</v>
      </c>
      <c r="AR104" s="127">
        <v>0.50304878048780488</v>
      </c>
      <c r="AS104" s="195">
        <v>0</v>
      </c>
      <c r="AT104" s="193">
        <v>-1</v>
      </c>
      <c r="AU104" s="194"/>
      <c r="AV104" s="135"/>
      <c r="AW104" s="194"/>
      <c r="AX104" s="137"/>
      <c r="AY104" s="120">
        <v>771</v>
      </c>
      <c r="AZ104" s="127">
        <v>-0.28743068391866911</v>
      </c>
      <c r="BA104" s="194"/>
      <c r="BB104" s="137"/>
    </row>
    <row r="105" spans="1:54" s="93" customFormat="1" ht="13.55" customHeight="1">
      <c r="A105" s="133"/>
      <c r="B105" s="221" t="s">
        <v>10</v>
      </c>
      <c r="C105" s="216">
        <v>1109273</v>
      </c>
      <c r="D105" s="222">
        <v>5.278278150974984E-2</v>
      </c>
      <c r="E105" s="216">
        <v>152131</v>
      </c>
      <c r="F105" s="222">
        <v>0.465376576090621</v>
      </c>
      <c r="G105" s="223">
        <v>347200</v>
      </c>
      <c r="H105" s="222">
        <v>-8.1238422863191315E-2</v>
      </c>
      <c r="I105" s="216">
        <v>46923</v>
      </c>
      <c r="J105" s="222">
        <v>0.19072753571700463</v>
      </c>
      <c r="K105" s="223">
        <v>89031</v>
      </c>
      <c r="L105" s="222">
        <v>0.15635187614458457</v>
      </c>
      <c r="M105" s="224">
        <v>77515</v>
      </c>
      <c r="N105" s="222">
        <v>1.6430201148671664E-2</v>
      </c>
      <c r="O105" s="220">
        <v>75664</v>
      </c>
      <c r="P105" s="222">
        <v>-5.2648712266336127E-2</v>
      </c>
      <c r="Q105" s="216">
        <v>20119</v>
      </c>
      <c r="R105" s="222">
        <f t="shared" si="0"/>
        <v>-1.7339064178958696E-2</v>
      </c>
      <c r="S105" s="220">
        <v>29792</v>
      </c>
      <c r="T105" s="222">
        <v>-4.2488911743909494E-2</v>
      </c>
      <c r="U105" s="225">
        <v>34394</v>
      </c>
      <c r="V105" s="226">
        <v>4.703064294686414E-3</v>
      </c>
      <c r="W105" s="216">
        <v>23261</v>
      </c>
      <c r="X105" s="127">
        <v>0.21874672534842293</v>
      </c>
      <c r="Y105" s="216">
        <v>23272</v>
      </c>
      <c r="Z105" s="127">
        <v>-8.6476938174681051E-2</v>
      </c>
      <c r="AA105" s="194"/>
      <c r="AB105" s="135"/>
      <c r="AC105" s="194"/>
      <c r="AD105" s="135"/>
      <c r="AE105" s="223">
        <v>13343</v>
      </c>
      <c r="AF105" s="222">
        <v>-2.4491884778476386E-2</v>
      </c>
      <c r="AG105" s="134"/>
      <c r="AH105" s="137"/>
      <c r="AI105" s="134"/>
      <c r="AJ105" s="135"/>
      <c r="AK105" s="175">
        <v>2300</v>
      </c>
      <c r="AL105" s="127">
        <v>0.30756111426947119</v>
      </c>
      <c r="AM105" s="220">
        <v>2300</v>
      </c>
      <c r="AN105" s="127">
        <v>9.5238095238095344E-2</v>
      </c>
      <c r="AO105" s="216">
        <v>2358</v>
      </c>
      <c r="AP105" s="169">
        <v>0.26163723916532899</v>
      </c>
      <c r="AQ105" s="216">
        <v>433</v>
      </c>
      <c r="AR105" s="127">
        <v>0.17344173441734417</v>
      </c>
      <c r="AS105" s="220">
        <v>0</v>
      </c>
      <c r="AT105" s="193" t="s">
        <v>3</v>
      </c>
      <c r="AU105" s="194"/>
      <c r="AV105" s="135"/>
      <c r="AW105" s="194"/>
      <c r="AX105" s="137"/>
      <c r="AY105" s="216">
        <v>1485</v>
      </c>
      <c r="AZ105" s="127">
        <v>0.52620760534429589</v>
      </c>
      <c r="BA105" s="194"/>
      <c r="BB105" s="137"/>
    </row>
    <row r="106" spans="1:54" s="93" customFormat="1" ht="13.55" customHeight="1">
      <c r="A106" s="133"/>
      <c r="B106" s="117" t="s">
        <v>11</v>
      </c>
      <c r="C106" s="120">
        <v>1305418</v>
      </c>
      <c r="D106" s="222">
        <v>5.137524977267767E-2</v>
      </c>
      <c r="E106" s="120">
        <v>189701</v>
      </c>
      <c r="F106" s="127">
        <v>0.35449436998850437</v>
      </c>
      <c r="G106" s="120">
        <v>369300</v>
      </c>
      <c r="H106" s="127">
        <v>-6.6009104704097113E-2</v>
      </c>
      <c r="I106" s="120">
        <v>51075</v>
      </c>
      <c r="J106" s="222">
        <v>0.31136386977508468</v>
      </c>
      <c r="K106" s="118">
        <v>104928</v>
      </c>
      <c r="L106" s="222">
        <v>9.5213243429430314E-2</v>
      </c>
      <c r="M106" s="201">
        <v>103377</v>
      </c>
      <c r="N106" s="222">
        <v>0.10093824215380365</v>
      </c>
      <c r="O106" s="195">
        <v>88247</v>
      </c>
      <c r="P106" s="127">
        <v>-1.5144413195839472E-2</v>
      </c>
      <c r="Q106" s="120">
        <v>19210</v>
      </c>
      <c r="R106" s="127">
        <f t="shared" si="0"/>
        <v>7.2585147962032304E-2</v>
      </c>
      <c r="S106" s="195">
        <v>36030</v>
      </c>
      <c r="T106" s="222">
        <v>1.9611172425503014E-2</v>
      </c>
      <c r="U106" s="123">
        <v>42524</v>
      </c>
      <c r="V106" s="226">
        <v>4.7724640894867817E-2</v>
      </c>
      <c r="W106" s="120">
        <v>32326</v>
      </c>
      <c r="X106" s="127">
        <v>0.10705479452054795</v>
      </c>
      <c r="Y106" s="120">
        <v>28279</v>
      </c>
      <c r="Z106" s="127">
        <v>-1.1465725172160712E-2</v>
      </c>
      <c r="AA106" s="194"/>
      <c r="AB106" s="135"/>
      <c r="AC106" s="194"/>
      <c r="AD106" s="135"/>
      <c r="AE106" s="118">
        <v>15958</v>
      </c>
      <c r="AF106" s="222">
        <v>1.6303655585275762E-2</v>
      </c>
      <c r="AG106" s="134"/>
      <c r="AH106" s="137"/>
      <c r="AI106" s="134">
        <v>23012</v>
      </c>
      <c r="AJ106" s="137">
        <v>4.6808897784651693E-2</v>
      </c>
      <c r="AK106" s="175">
        <v>2851</v>
      </c>
      <c r="AL106" s="127">
        <v>0.44500760263558026</v>
      </c>
      <c r="AM106" s="120">
        <v>1900</v>
      </c>
      <c r="AN106" s="127">
        <v>-0.24</v>
      </c>
      <c r="AO106" s="120">
        <v>1518</v>
      </c>
      <c r="AP106" s="169">
        <v>0.26079734219269102</v>
      </c>
      <c r="AQ106" s="120">
        <v>897</v>
      </c>
      <c r="AR106" s="127">
        <v>0.26874115983026875</v>
      </c>
      <c r="AS106" s="195">
        <v>81</v>
      </c>
      <c r="AT106" s="193">
        <v>0.15714285714285725</v>
      </c>
      <c r="AU106" s="194"/>
      <c r="AV106" s="135"/>
      <c r="AW106" s="194"/>
      <c r="AX106" s="137"/>
      <c r="AY106" s="120">
        <v>1873</v>
      </c>
      <c r="AZ106" s="127">
        <v>0.11421772754312909</v>
      </c>
      <c r="BA106" s="194"/>
      <c r="BB106" s="137"/>
    </row>
    <row r="107" spans="1:54" s="93" customFormat="1" ht="13.55" customHeight="1">
      <c r="A107" s="133"/>
      <c r="B107" s="221" t="s">
        <v>12</v>
      </c>
      <c r="C107" s="216">
        <v>1334651</v>
      </c>
      <c r="D107" s="222">
        <v>7.0098987990911008E-2</v>
      </c>
      <c r="E107" s="216">
        <v>201764</v>
      </c>
      <c r="F107" s="222">
        <v>0.37226416377610011</v>
      </c>
      <c r="G107" s="216">
        <v>403400</v>
      </c>
      <c r="H107" s="222">
        <v>-4.0209374256483466E-2</v>
      </c>
      <c r="I107" s="216">
        <v>59255</v>
      </c>
      <c r="J107" s="222">
        <v>0.1379436165309571</v>
      </c>
      <c r="K107" s="216">
        <v>120549</v>
      </c>
      <c r="L107" s="222">
        <v>7.4048005131951741E-2</v>
      </c>
      <c r="M107" s="224">
        <v>101061</v>
      </c>
      <c r="N107" s="222">
        <v>0.10148228882833799</v>
      </c>
      <c r="O107" s="220">
        <v>109102</v>
      </c>
      <c r="P107" s="222">
        <v>4.0741765317511044E-2</v>
      </c>
      <c r="Q107" s="216">
        <v>21750</v>
      </c>
      <c r="R107" s="222">
        <f t="shared" si="0"/>
        <v>1.9809278113052109E-3</v>
      </c>
      <c r="S107" s="220">
        <v>48035</v>
      </c>
      <c r="T107" s="222">
        <v>6.4322431977310995E-2</v>
      </c>
      <c r="U107" s="225">
        <v>47383</v>
      </c>
      <c r="V107" s="226">
        <v>6.8050671715805602E-2</v>
      </c>
      <c r="W107" s="216">
        <v>27402</v>
      </c>
      <c r="X107" s="127">
        <v>-5.6664830625172129E-2</v>
      </c>
      <c r="Y107" s="216">
        <v>24224</v>
      </c>
      <c r="Z107" s="222">
        <v>-8.4539510978421051E-2</v>
      </c>
      <c r="AA107" s="227">
        <v>30895</v>
      </c>
      <c r="AB107" s="228">
        <v>7.4048322614288287E-2</v>
      </c>
      <c r="AC107" s="194"/>
      <c r="AD107" s="135"/>
      <c r="AE107" s="223">
        <v>14729</v>
      </c>
      <c r="AF107" s="222">
        <v>2.1428571428571429E-2</v>
      </c>
      <c r="AG107" s="134"/>
      <c r="AH107" s="137"/>
      <c r="AI107" s="134"/>
      <c r="AJ107" s="137"/>
      <c r="AK107" s="175">
        <v>2612</v>
      </c>
      <c r="AL107" s="127">
        <v>0.42966611932129184</v>
      </c>
      <c r="AM107" s="216">
        <v>1800</v>
      </c>
      <c r="AN107" s="127">
        <v>-0.18181818181818177</v>
      </c>
      <c r="AO107" s="216">
        <v>1197</v>
      </c>
      <c r="AP107" s="169">
        <v>0.13891531874405327</v>
      </c>
      <c r="AQ107" s="216">
        <v>708</v>
      </c>
      <c r="AR107" s="127">
        <v>0.53246753246753242</v>
      </c>
      <c r="AS107" s="220">
        <v>0</v>
      </c>
      <c r="AT107" s="193">
        <v>-1</v>
      </c>
      <c r="AU107" s="194"/>
      <c r="AV107" s="135"/>
      <c r="AW107" s="194"/>
      <c r="AX107" s="137"/>
      <c r="AY107" s="216">
        <v>1601</v>
      </c>
      <c r="AZ107" s="127">
        <v>-0.10308123249299717</v>
      </c>
      <c r="BA107" s="194"/>
      <c r="BB107" s="137"/>
    </row>
    <row r="108" spans="1:54" s="93" customFormat="1" ht="13.55" customHeight="1">
      <c r="A108" s="133"/>
      <c r="B108" s="221" t="s">
        <v>13</v>
      </c>
      <c r="C108" s="216">
        <v>1059709</v>
      </c>
      <c r="D108" s="222">
        <v>4.5586266301071425E-2</v>
      </c>
      <c r="E108" s="216">
        <v>145742</v>
      </c>
      <c r="F108" s="222">
        <v>0.19035251069946749</v>
      </c>
      <c r="G108" s="216">
        <v>319200</v>
      </c>
      <c r="H108" s="222">
        <v>-5.0282653972032132E-2</v>
      </c>
      <c r="I108" s="216">
        <v>46208</v>
      </c>
      <c r="J108" s="222">
        <v>0.97057443814235156</v>
      </c>
      <c r="K108" s="216">
        <v>84266</v>
      </c>
      <c r="L108" s="222">
        <v>0.13569098897544407</v>
      </c>
      <c r="M108" s="224">
        <v>73795</v>
      </c>
      <c r="N108" s="222">
        <v>2.9463052606615303E-2</v>
      </c>
      <c r="O108" s="220">
        <v>76876</v>
      </c>
      <c r="P108" s="222">
        <v>5.8140175081209049E-2</v>
      </c>
      <c r="Q108" s="216">
        <v>19521</v>
      </c>
      <c r="R108" s="222">
        <f t="shared" si="0"/>
        <v>8.0478219959041253E-2</v>
      </c>
      <c r="S108" s="220">
        <v>32585</v>
      </c>
      <c r="T108" s="222">
        <v>0.22146418262923118</v>
      </c>
      <c r="U108" s="225">
        <v>31247</v>
      </c>
      <c r="V108" s="226">
        <v>3.7692614240170029E-2</v>
      </c>
      <c r="W108" s="216">
        <v>22380</v>
      </c>
      <c r="X108" s="127">
        <v>0.23305785123966943</v>
      </c>
      <c r="Y108" s="216">
        <v>22339</v>
      </c>
      <c r="Z108" s="222">
        <v>3.4691987031032934E-2</v>
      </c>
      <c r="AA108" s="224">
        <v>19340</v>
      </c>
      <c r="AB108" s="228">
        <v>-2.5005041338979628E-2</v>
      </c>
      <c r="AC108" s="194"/>
      <c r="AD108" s="135"/>
      <c r="AE108" s="223">
        <v>12380</v>
      </c>
      <c r="AF108" s="222">
        <v>-3.9640058955860681E-2</v>
      </c>
      <c r="AG108" s="134"/>
      <c r="AH108" s="137"/>
      <c r="AI108" s="134"/>
      <c r="AJ108" s="137"/>
      <c r="AK108" s="175">
        <v>2755</v>
      </c>
      <c r="AL108" s="127">
        <v>0.85272360457296581</v>
      </c>
      <c r="AM108" s="216">
        <v>1700</v>
      </c>
      <c r="AN108" s="127">
        <v>-0.26086956521739135</v>
      </c>
      <c r="AO108" s="216">
        <v>2292</v>
      </c>
      <c r="AP108" s="169">
        <v>0.21077654516640254</v>
      </c>
      <c r="AQ108" s="216">
        <v>404</v>
      </c>
      <c r="AR108" s="127">
        <v>0.4377224199288256</v>
      </c>
      <c r="AS108" s="220">
        <v>0</v>
      </c>
      <c r="AT108" s="193">
        <v>-1</v>
      </c>
      <c r="AU108" s="194"/>
      <c r="AV108" s="135"/>
      <c r="AW108" s="194"/>
      <c r="AX108" s="137"/>
      <c r="AY108" s="216">
        <v>1317</v>
      </c>
      <c r="AZ108" s="127">
        <v>-6.0377358490566468E-3</v>
      </c>
      <c r="BA108" s="194"/>
      <c r="BB108" s="137"/>
    </row>
    <row r="109" spans="1:54" s="93" customFormat="1" ht="13.55" customHeight="1">
      <c r="A109" s="133"/>
      <c r="B109" s="117" t="s">
        <v>14</v>
      </c>
      <c r="C109" s="120">
        <v>1154742</v>
      </c>
      <c r="D109" s="222">
        <v>0.11829779321685588</v>
      </c>
      <c r="E109" s="120">
        <v>168150</v>
      </c>
      <c r="F109" s="127">
        <v>0.27136905617009049</v>
      </c>
      <c r="G109" s="120">
        <v>372200</v>
      </c>
      <c r="H109" s="222">
        <v>1.0589193592180288E-2</v>
      </c>
      <c r="I109" s="120">
        <v>49695</v>
      </c>
      <c r="J109" s="127">
        <v>3.7733879051119246E-2</v>
      </c>
      <c r="K109" s="120">
        <v>97324</v>
      </c>
      <c r="L109" s="127">
        <v>0.30457628481810139</v>
      </c>
      <c r="M109" s="201">
        <v>79519</v>
      </c>
      <c r="N109" s="222">
        <v>0.13660272719476296</v>
      </c>
      <c r="O109" s="195">
        <v>83248</v>
      </c>
      <c r="P109" s="222">
        <v>8.3126244161386434E-2</v>
      </c>
      <c r="Q109" s="120">
        <v>21233</v>
      </c>
      <c r="R109" s="127">
        <f t="shared" si="0"/>
        <v>0.17549687205890496</v>
      </c>
      <c r="S109" s="195">
        <v>34502</v>
      </c>
      <c r="T109" s="127">
        <v>0.25961082107261507</v>
      </c>
      <c r="U109" s="123">
        <v>34713</v>
      </c>
      <c r="V109" s="226">
        <v>3.3309519557063759E-2</v>
      </c>
      <c r="W109" s="120">
        <v>18270</v>
      </c>
      <c r="X109" s="127">
        <v>-9.835661057099146E-2</v>
      </c>
      <c r="Y109" s="120">
        <v>24686</v>
      </c>
      <c r="Z109" s="222">
        <v>-3.218724271768536E-2</v>
      </c>
      <c r="AA109" s="201">
        <v>31132</v>
      </c>
      <c r="AB109" s="228">
        <v>0.18656858634752438</v>
      </c>
      <c r="AC109" s="194"/>
      <c r="AD109" s="135"/>
      <c r="AE109" s="118">
        <v>14038</v>
      </c>
      <c r="AF109" s="222">
        <v>1.3940050559768869E-2</v>
      </c>
      <c r="AG109" s="134"/>
      <c r="AH109" s="137"/>
      <c r="AI109" s="134">
        <v>5982</v>
      </c>
      <c r="AJ109" s="137">
        <v>2.9426948890036053E-2</v>
      </c>
      <c r="AK109" s="175">
        <v>3414</v>
      </c>
      <c r="AL109" s="127">
        <v>0.98719441210710124</v>
      </c>
      <c r="AM109" s="120">
        <v>2300</v>
      </c>
      <c r="AN109" s="127">
        <v>0</v>
      </c>
      <c r="AO109" s="120">
        <v>3044</v>
      </c>
      <c r="AP109" s="169">
        <v>-0.31610873960907659</v>
      </c>
      <c r="AQ109" s="120">
        <v>499</v>
      </c>
      <c r="AR109" s="127">
        <v>-8.7751371115173671E-2</v>
      </c>
      <c r="AS109" s="195">
        <v>0</v>
      </c>
      <c r="AT109" s="193" t="s">
        <v>3</v>
      </c>
      <c r="AU109" s="194"/>
      <c r="AV109" s="135"/>
      <c r="AW109" s="194"/>
      <c r="AX109" s="137"/>
      <c r="AY109" s="120">
        <v>2077</v>
      </c>
      <c r="AZ109" s="127">
        <v>-0.16114701130856224</v>
      </c>
      <c r="BA109" s="194"/>
      <c r="BB109" s="137"/>
    </row>
    <row r="110" spans="1:54" s="93" customFormat="1" ht="13.55" customHeight="1">
      <c r="A110" s="133"/>
      <c r="B110" s="117" t="s">
        <v>15</v>
      </c>
      <c r="C110" s="120">
        <v>1117550</v>
      </c>
      <c r="D110" s="222">
        <v>0.14708161620930865</v>
      </c>
      <c r="E110" s="120">
        <v>183557</v>
      </c>
      <c r="F110" s="127">
        <v>0.36973636099067975</v>
      </c>
      <c r="G110" s="120">
        <v>313500</v>
      </c>
      <c r="H110" s="222">
        <v>1.9512195121951219E-2</v>
      </c>
      <c r="I110" s="120">
        <v>59774</v>
      </c>
      <c r="J110" s="127">
        <v>9.2181475999926876E-2</v>
      </c>
      <c r="K110" s="120">
        <v>109837</v>
      </c>
      <c r="L110" s="127">
        <v>0.77775799559756575</v>
      </c>
      <c r="M110" s="201">
        <v>89656</v>
      </c>
      <c r="N110" s="222">
        <v>9.006905943001664E-2</v>
      </c>
      <c r="O110" s="195">
        <v>86841</v>
      </c>
      <c r="P110" s="222">
        <v>7.0182140832573389E-2</v>
      </c>
      <c r="Q110" s="120">
        <v>23395</v>
      </c>
      <c r="R110" s="127">
        <f t="shared" si="0"/>
        <v>0.10421484872799369</v>
      </c>
      <c r="S110" s="195">
        <v>34686</v>
      </c>
      <c r="T110" s="127">
        <v>0.1417004048582996</v>
      </c>
      <c r="U110" s="123">
        <v>34014</v>
      </c>
      <c r="V110" s="226">
        <v>2.6218132448333081E-2</v>
      </c>
      <c r="W110" s="120">
        <v>22469</v>
      </c>
      <c r="X110" s="127">
        <v>-7.4168692570769287E-2</v>
      </c>
      <c r="Y110" s="120">
        <v>25392</v>
      </c>
      <c r="Z110" s="222">
        <v>-0.11350068079460951</v>
      </c>
      <c r="AA110" s="201">
        <v>30259</v>
      </c>
      <c r="AB110" s="228">
        <v>-3.3382315359059556E-2</v>
      </c>
      <c r="AC110" s="194"/>
      <c r="AD110" s="135"/>
      <c r="AE110" s="118">
        <v>11903</v>
      </c>
      <c r="AF110" s="222">
        <v>0.43877674362383656</v>
      </c>
      <c r="AG110" s="134"/>
      <c r="AH110" s="137"/>
      <c r="AI110" s="134"/>
      <c r="AJ110" s="137"/>
      <c r="AK110" s="175">
        <v>3922</v>
      </c>
      <c r="AL110" s="127">
        <v>0.82588454376163867</v>
      </c>
      <c r="AM110" s="120">
        <v>2100</v>
      </c>
      <c r="AN110" s="127">
        <v>-0.16000000000000003</v>
      </c>
      <c r="AO110" s="120">
        <v>2819</v>
      </c>
      <c r="AP110" s="169">
        <v>-0.28068384792038781</v>
      </c>
      <c r="AQ110" s="120">
        <v>871</v>
      </c>
      <c r="AR110" s="127">
        <v>0.84143763213530653</v>
      </c>
      <c r="AS110" s="195">
        <v>0</v>
      </c>
      <c r="AT110" s="193" t="s">
        <v>3</v>
      </c>
      <c r="AU110" s="194"/>
      <c r="AV110" s="135"/>
      <c r="AW110" s="194"/>
      <c r="AX110" s="137"/>
      <c r="AY110" s="120">
        <v>2630</v>
      </c>
      <c r="AZ110" s="127">
        <v>6.3915857605177928E-2</v>
      </c>
      <c r="BA110" s="194"/>
      <c r="BB110" s="137"/>
    </row>
    <row r="111" spans="1:54" s="93" customFormat="1" ht="13.55" customHeight="1">
      <c r="A111" s="140"/>
      <c r="B111" s="176" t="s">
        <v>16</v>
      </c>
      <c r="C111" s="120">
        <v>1169970</v>
      </c>
      <c r="D111" s="222">
        <v>0.1463011733722106</v>
      </c>
      <c r="E111" s="120">
        <v>199950</v>
      </c>
      <c r="F111" s="127">
        <v>0.41271478634411035</v>
      </c>
      <c r="G111" s="120">
        <v>281200</v>
      </c>
      <c r="H111" s="222">
        <v>-4.1581458759372872E-2</v>
      </c>
      <c r="I111" s="120">
        <v>64978</v>
      </c>
      <c r="J111" s="127">
        <v>0.22770000000000001</v>
      </c>
      <c r="K111" s="120">
        <v>112960</v>
      </c>
      <c r="L111" s="127">
        <v>0.56248703229822261</v>
      </c>
      <c r="M111" s="201">
        <v>109062</v>
      </c>
      <c r="N111" s="222">
        <v>0.26679288676198998</v>
      </c>
      <c r="O111" s="195">
        <v>102325</v>
      </c>
      <c r="P111" s="229">
        <v>4.114732247331631E-2</v>
      </c>
      <c r="Q111" s="120">
        <v>24786</v>
      </c>
      <c r="R111" s="127">
        <f t="shared" si="0"/>
        <v>0.16882014524191269</v>
      </c>
      <c r="S111" s="195">
        <v>44150</v>
      </c>
      <c r="T111" s="127">
        <v>0.14660433709907805</v>
      </c>
      <c r="U111" s="123">
        <v>31232</v>
      </c>
      <c r="V111" s="226">
        <v>5.4956932950515118E-2</v>
      </c>
      <c r="W111" s="120">
        <v>22877</v>
      </c>
      <c r="X111" s="127">
        <v>-9.8407819027350837E-2</v>
      </c>
      <c r="Y111" s="120">
        <v>24277</v>
      </c>
      <c r="Z111" s="229">
        <v>-1.0918720717050356E-2</v>
      </c>
      <c r="AA111" s="201">
        <v>43550</v>
      </c>
      <c r="AB111" s="228">
        <v>0.14944045608108114</v>
      </c>
      <c r="AC111" s="197"/>
      <c r="AD111" s="144"/>
      <c r="AE111" s="118">
        <v>11184</v>
      </c>
      <c r="AF111" s="222">
        <v>0.26975476839237056</v>
      </c>
      <c r="AG111" s="143"/>
      <c r="AH111" s="146"/>
      <c r="AI111" s="143"/>
      <c r="AJ111" s="146"/>
      <c r="AK111" s="189">
        <v>4296</v>
      </c>
      <c r="AL111" s="142">
        <v>0.82188295165394409</v>
      </c>
      <c r="AM111" s="120">
        <v>1300</v>
      </c>
      <c r="AN111" s="142">
        <v>-7.1428571428571397E-2</v>
      </c>
      <c r="AO111" s="120">
        <v>2409</v>
      </c>
      <c r="AP111" s="169">
        <v>-1.5126737530662293E-2</v>
      </c>
      <c r="AQ111" s="120">
        <v>925</v>
      </c>
      <c r="AR111" s="127">
        <v>1.3125</v>
      </c>
      <c r="AS111" s="195">
        <v>0</v>
      </c>
      <c r="AT111" s="193" t="s">
        <v>3</v>
      </c>
      <c r="AU111" s="197"/>
      <c r="AV111" s="144"/>
      <c r="AW111" s="197"/>
      <c r="AX111" s="146"/>
      <c r="AY111" s="120">
        <v>2439</v>
      </c>
      <c r="AZ111" s="127">
        <v>0.20922161626177482</v>
      </c>
      <c r="BA111" s="197"/>
      <c r="BB111" s="146"/>
    </row>
    <row r="112" spans="1:54" s="93" customFormat="1" ht="13.55" customHeight="1">
      <c r="A112" s="151" t="s">
        <v>224</v>
      </c>
      <c r="B112" s="152" t="s">
        <v>209</v>
      </c>
      <c r="C112" s="155">
        <v>1425900</v>
      </c>
      <c r="D112" s="154">
        <v>0.18747616136817508</v>
      </c>
      <c r="E112" s="155">
        <v>234456</v>
      </c>
      <c r="F112" s="154">
        <v>0.35523699421965316</v>
      </c>
      <c r="G112" s="155">
        <v>322500</v>
      </c>
      <c r="H112" s="154">
        <v>8.2941571524513091E-2</v>
      </c>
      <c r="I112" s="155">
        <v>84283</v>
      </c>
      <c r="J112" s="154">
        <v>0.39025798363684339</v>
      </c>
      <c r="K112" s="155">
        <v>143799</v>
      </c>
      <c r="L112" s="154">
        <v>0.43509111594578953</v>
      </c>
      <c r="M112" s="200">
        <v>134994</v>
      </c>
      <c r="N112" s="154">
        <v>0.3213202043732748</v>
      </c>
      <c r="O112" s="200">
        <v>117296</v>
      </c>
      <c r="P112" s="222">
        <v>6.2002028103723017E-2</v>
      </c>
      <c r="Q112" s="155">
        <v>31378</v>
      </c>
      <c r="R112" s="154">
        <f t="shared" si="0"/>
        <v>0.21356745049504955</v>
      </c>
      <c r="S112" s="200">
        <v>52668</v>
      </c>
      <c r="T112" s="154">
        <v>0.14059251559251559</v>
      </c>
      <c r="U112" s="158">
        <v>53193</v>
      </c>
      <c r="V112" s="154">
        <v>0.15805629939259355</v>
      </c>
      <c r="W112" s="155">
        <v>31178</v>
      </c>
      <c r="X112" s="154">
        <v>4.8352387357094823E-2</v>
      </c>
      <c r="Y112" s="155">
        <v>31708</v>
      </c>
      <c r="Z112" s="222">
        <v>6.5528597351972584E-2</v>
      </c>
      <c r="AA112" s="167">
        <v>70770</v>
      </c>
      <c r="AB112" s="206">
        <v>0.10525720305093333</v>
      </c>
      <c r="AC112" s="192">
        <v>81799</v>
      </c>
      <c r="AD112" s="206">
        <v>0.51960838952980737</v>
      </c>
      <c r="AE112" s="155">
        <v>16530</v>
      </c>
      <c r="AF112" s="154">
        <v>0.31419939577039274</v>
      </c>
      <c r="AG112" s="160">
        <v>112619</v>
      </c>
      <c r="AH112" s="129">
        <v>2.8775269711059703E-2</v>
      </c>
      <c r="AI112" s="160">
        <v>5375</v>
      </c>
      <c r="AJ112" s="129">
        <v>5.8487593540764049E-2</v>
      </c>
      <c r="AK112" s="155">
        <v>6565</v>
      </c>
      <c r="AL112" s="127">
        <v>0.70386711653257206</v>
      </c>
      <c r="AM112" s="155">
        <v>3700</v>
      </c>
      <c r="AN112" s="154">
        <v>-0.11904761904761907</v>
      </c>
      <c r="AO112" s="155">
        <v>1410</v>
      </c>
      <c r="AP112" s="190">
        <v>0.5161290322580645</v>
      </c>
      <c r="AQ112" s="155">
        <v>1429</v>
      </c>
      <c r="AR112" s="154">
        <v>0.59308807134894093</v>
      </c>
      <c r="AS112" s="192">
        <v>0</v>
      </c>
      <c r="AT112" s="206" t="s">
        <v>3</v>
      </c>
      <c r="AU112" s="192">
        <v>596</v>
      </c>
      <c r="AV112" s="206">
        <v>-5.3968253968253999E-2</v>
      </c>
      <c r="AW112" s="192">
        <v>18683</v>
      </c>
      <c r="AX112" s="129">
        <v>2.5130315500685896E-2</v>
      </c>
      <c r="AY112" s="155">
        <v>3265</v>
      </c>
      <c r="AZ112" s="154">
        <v>-0.226303317535545</v>
      </c>
      <c r="BA112" s="192">
        <v>282</v>
      </c>
      <c r="BB112" s="129">
        <v>0.17012448132780089</v>
      </c>
    </row>
    <row r="113" spans="1:54" s="93" customFormat="1" ht="13.55" customHeight="1">
      <c r="A113" s="230"/>
      <c r="B113" s="117" t="s">
        <v>210</v>
      </c>
      <c r="C113" s="120">
        <v>1184807</v>
      </c>
      <c r="D113" s="127">
        <v>2.9967818042412029E-2</v>
      </c>
      <c r="E113" s="120">
        <v>234390</v>
      </c>
      <c r="F113" s="127">
        <v>0.38671794113296848</v>
      </c>
      <c r="G113" s="120">
        <v>280900</v>
      </c>
      <c r="H113" s="127">
        <v>-0.16398809523809524</v>
      </c>
      <c r="I113" s="120">
        <v>72348</v>
      </c>
      <c r="J113" s="127">
        <v>-0.10923417877370101</v>
      </c>
      <c r="K113" s="120">
        <v>110734</v>
      </c>
      <c r="L113" s="127">
        <v>7.5661761134586433E-2</v>
      </c>
      <c r="M113" s="195">
        <v>106122</v>
      </c>
      <c r="N113" s="127">
        <v>0.1823124401167584</v>
      </c>
      <c r="O113" s="195">
        <v>95159</v>
      </c>
      <c r="P113" s="222">
        <v>-0.14078428185750017</v>
      </c>
      <c r="Q113" s="120">
        <v>24207</v>
      </c>
      <c r="R113" s="127">
        <f t="shared" si="0"/>
        <v>2.441811256876858E-2</v>
      </c>
      <c r="S113" s="195">
        <v>39380</v>
      </c>
      <c r="T113" s="127">
        <v>-0.13338174776083273</v>
      </c>
      <c r="U113" s="123">
        <v>40229</v>
      </c>
      <c r="V113" s="127">
        <v>-0.11384012159393793</v>
      </c>
      <c r="W113" s="120">
        <v>26397</v>
      </c>
      <c r="X113" s="127">
        <v>-5.4616431487715777E-2</v>
      </c>
      <c r="Y113" s="120">
        <v>25114</v>
      </c>
      <c r="Z113" s="222">
        <v>-0.16772162386081191</v>
      </c>
      <c r="AA113" s="175">
        <v>49330</v>
      </c>
      <c r="AB113" s="135"/>
      <c r="AC113" s="194"/>
      <c r="AD113" s="135"/>
      <c r="AE113" s="120">
        <v>12534</v>
      </c>
      <c r="AF113" s="127">
        <v>0.16943459600671767</v>
      </c>
      <c r="AG113" s="134"/>
      <c r="AH113" s="137"/>
      <c r="AI113" s="134"/>
      <c r="AJ113" s="137"/>
      <c r="AK113" s="120">
        <v>4480</v>
      </c>
      <c r="AL113" s="127">
        <v>0.6976127320954908</v>
      </c>
      <c r="AM113" s="120">
        <v>3700</v>
      </c>
      <c r="AN113" s="127">
        <v>-0.32727272727272727</v>
      </c>
      <c r="AO113" s="120">
        <v>1050</v>
      </c>
      <c r="AP113" s="169">
        <v>-0.34375</v>
      </c>
      <c r="AQ113" s="120">
        <v>576</v>
      </c>
      <c r="AR113" s="127">
        <v>-0.10697674418604651</v>
      </c>
      <c r="AS113" s="194"/>
      <c r="AT113" s="135"/>
      <c r="AU113" s="194"/>
      <c r="AV113" s="135"/>
      <c r="AW113" s="194"/>
      <c r="AX113" s="137"/>
      <c r="AY113" s="120">
        <v>1536</v>
      </c>
      <c r="AZ113" s="127">
        <v>-0.5003253090435914</v>
      </c>
      <c r="BA113" s="194"/>
      <c r="BB113" s="137"/>
    </row>
    <row r="114" spans="1:54" s="93" customFormat="1" ht="13.55" customHeight="1">
      <c r="A114" s="230"/>
      <c r="B114" s="117" t="s">
        <v>7</v>
      </c>
      <c r="C114" s="120">
        <v>1113946</v>
      </c>
      <c r="D114" s="127">
        <v>9.322715888481499E-2</v>
      </c>
      <c r="E114" s="207">
        <v>206946</v>
      </c>
      <c r="F114" s="127">
        <v>0.37696868075932688</v>
      </c>
      <c r="G114" s="120">
        <v>315000</v>
      </c>
      <c r="H114" s="127">
        <v>-1.6853932584269662E-2</v>
      </c>
      <c r="I114" s="120">
        <v>67745</v>
      </c>
      <c r="J114" s="127">
        <v>5.0570684200732074E-2</v>
      </c>
      <c r="K114" s="120">
        <v>96983</v>
      </c>
      <c r="L114" s="127">
        <v>8.405709622972625E-2</v>
      </c>
      <c r="M114" s="195">
        <v>87338</v>
      </c>
      <c r="N114" s="127">
        <v>0.19465988209063423</v>
      </c>
      <c r="O114" s="195">
        <v>82811</v>
      </c>
      <c r="P114" s="222">
        <v>-2.0486617418445188E-3</v>
      </c>
      <c r="Q114" s="120">
        <v>24637</v>
      </c>
      <c r="R114" s="127">
        <f t="shared" si="0"/>
        <v>0.12354067858445816</v>
      </c>
      <c r="S114" s="195">
        <v>36786</v>
      </c>
      <c r="T114" s="127">
        <v>8.3056087148535254E-2</v>
      </c>
      <c r="U114" s="123">
        <v>36755</v>
      </c>
      <c r="V114" s="127">
        <v>7.85867300525281E-2</v>
      </c>
      <c r="W114" s="120">
        <v>21920</v>
      </c>
      <c r="X114" s="127">
        <v>0.13486927258607301</v>
      </c>
      <c r="Y114" s="120">
        <v>25083</v>
      </c>
      <c r="Z114" s="222">
        <v>7.8235825130034797E-2</v>
      </c>
      <c r="AA114" s="175">
        <v>41971</v>
      </c>
      <c r="AB114" s="135"/>
      <c r="AC114" s="194"/>
      <c r="AD114" s="135"/>
      <c r="AE114" s="120">
        <v>14165</v>
      </c>
      <c r="AF114" s="127">
        <v>0.18327625093977112</v>
      </c>
      <c r="AG114" s="134"/>
      <c r="AH114" s="137"/>
      <c r="AI114" s="134"/>
      <c r="AJ114" s="137"/>
      <c r="AK114" s="120">
        <v>4219</v>
      </c>
      <c r="AL114" s="127">
        <v>0.82640692640692648</v>
      </c>
      <c r="AM114" s="120">
        <v>2100</v>
      </c>
      <c r="AN114" s="127">
        <v>-0.38235294117647056</v>
      </c>
      <c r="AO114" s="120">
        <v>1882</v>
      </c>
      <c r="AP114" s="169">
        <v>4.6136742634797168E-2</v>
      </c>
      <c r="AQ114" s="120">
        <v>1349</v>
      </c>
      <c r="AR114" s="127">
        <v>1.0914728682170542</v>
      </c>
      <c r="AS114" s="194"/>
      <c r="AT114" s="135"/>
      <c r="AU114" s="194"/>
      <c r="AV114" s="135"/>
      <c r="AW114" s="194"/>
      <c r="AX114" s="137"/>
      <c r="AY114" s="120">
        <v>1653</v>
      </c>
      <c r="AZ114" s="127">
        <v>-0.41713681241184764</v>
      </c>
      <c r="BA114" s="194"/>
      <c r="BB114" s="137"/>
    </row>
    <row r="115" spans="1:54" s="93" customFormat="1" ht="13.55" customHeight="1">
      <c r="A115" s="230"/>
      <c r="B115" s="221" t="s">
        <v>8</v>
      </c>
      <c r="C115" s="216">
        <v>1097420</v>
      </c>
      <c r="D115" s="127">
        <v>7.733312390479509E-2</v>
      </c>
      <c r="E115" s="216">
        <v>204229</v>
      </c>
      <c r="F115" s="127">
        <v>0.34076272132245294</v>
      </c>
      <c r="G115" s="216">
        <v>319900</v>
      </c>
      <c r="H115" s="127">
        <v>-6.1601642710472276E-2</v>
      </c>
      <c r="I115" s="216">
        <v>55720</v>
      </c>
      <c r="J115" s="127">
        <v>-0.18385282399812519</v>
      </c>
      <c r="K115" s="216">
        <v>84569</v>
      </c>
      <c r="L115" s="127">
        <v>7.5421551921462909E-2</v>
      </c>
      <c r="M115" s="220">
        <v>78141</v>
      </c>
      <c r="N115" s="127">
        <v>0.19642638412542879</v>
      </c>
      <c r="O115" s="220">
        <v>78083</v>
      </c>
      <c r="P115" s="222">
        <v>6.3786596912848603E-2</v>
      </c>
      <c r="Q115" s="216">
        <v>22630</v>
      </c>
      <c r="R115" s="127">
        <f t="shared" si="0"/>
        <v>0.12096294828611054</v>
      </c>
      <c r="S115" s="220">
        <v>30616</v>
      </c>
      <c r="T115" s="127">
        <v>8.8801166471069379E-2</v>
      </c>
      <c r="U115" s="225">
        <v>31296</v>
      </c>
      <c r="V115" s="127">
        <v>1.407909893766799E-3</v>
      </c>
      <c r="W115" s="216">
        <v>17485</v>
      </c>
      <c r="X115" s="127">
        <v>-3.4831088540516669E-2</v>
      </c>
      <c r="Y115" s="216">
        <v>23885</v>
      </c>
      <c r="Z115" s="222">
        <v>3.4654537578514111E-2</v>
      </c>
      <c r="AA115" s="175">
        <v>28844</v>
      </c>
      <c r="AB115" s="135"/>
      <c r="AC115" s="194"/>
      <c r="AD115" s="135"/>
      <c r="AE115" s="216">
        <v>17016</v>
      </c>
      <c r="AF115" s="127">
        <v>0.17238528317486565</v>
      </c>
      <c r="AG115" s="134"/>
      <c r="AH115" s="137"/>
      <c r="AI115" s="134">
        <v>10479</v>
      </c>
      <c r="AJ115" s="137">
        <v>1.8565318818040355E-2</v>
      </c>
      <c r="AK115" s="216">
        <v>3551</v>
      </c>
      <c r="AL115" s="127">
        <v>0.90198178896625603</v>
      </c>
      <c r="AM115" s="216">
        <v>3000</v>
      </c>
      <c r="AN115" s="127">
        <v>3.4482758620689724E-2</v>
      </c>
      <c r="AO115" s="216">
        <v>2569</v>
      </c>
      <c r="AP115" s="169">
        <v>0.15460674157303367</v>
      </c>
      <c r="AQ115" s="216">
        <v>814</v>
      </c>
      <c r="AR115" s="127">
        <v>0.9334916864608076</v>
      </c>
      <c r="AS115" s="194"/>
      <c r="AT115" s="135"/>
      <c r="AU115" s="194"/>
      <c r="AV115" s="135"/>
      <c r="AW115" s="194"/>
      <c r="AX115" s="137"/>
      <c r="AY115" s="216">
        <v>1284</v>
      </c>
      <c r="AZ115" s="127">
        <v>-0.23616894705532421</v>
      </c>
      <c r="BA115" s="194"/>
      <c r="BB115" s="137"/>
    </row>
    <row r="116" spans="1:54" s="93" customFormat="1" ht="13.55" customHeight="1">
      <c r="A116" s="230"/>
      <c r="B116" s="117" t="s">
        <v>9</v>
      </c>
      <c r="C116" s="120">
        <v>1185405</v>
      </c>
      <c r="D116" s="127">
        <v>8.0637221386571853E-2</v>
      </c>
      <c r="E116" s="120">
        <v>228670</v>
      </c>
      <c r="F116" s="127">
        <v>0.45518992497184058</v>
      </c>
      <c r="G116" s="120">
        <v>324000</v>
      </c>
      <c r="H116" s="127">
        <v>-0.12123677786818551</v>
      </c>
      <c r="I116" s="120">
        <v>51101</v>
      </c>
      <c r="J116" s="127">
        <v>5.5609494102336399E-2</v>
      </c>
      <c r="K116" s="120">
        <v>88950</v>
      </c>
      <c r="L116" s="127">
        <v>0.2105993793891883</v>
      </c>
      <c r="M116" s="195">
        <v>82794</v>
      </c>
      <c r="N116" s="127">
        <v>0.23893037245424753</v>
      </c>
      <c r="O116" s="195">
        <v>83766</v>
      </c>
      <c r="P116" s="222">
        <v>6.6077837452592464E-2</v>
      </c>
      <c r="Q116" s="120">
        <v>23760</v>
      </c>
      <c r="R116" s="127">
        <f t="shared" ref="R116:R179" si="1">Q116/Q104-1</f>
        <v>0.14649681528662417</v>
      </c>
      <c r="S116" s="195">
        <v>33113</v>
      </c>
      <c r="T116" s="127">
        <v>5.8193787549533429E-2</v>
      </c>
      <c r="U116" s="231">
        <v>33857</v>
      </c>
      <c r="V116" s="127">
        <v>2.5410382215761099E-2</v>
      </c>
      <c r="W116" s="120">
        <v>19612</v>
      </c>
      <c r="X116" s="127">
        <v>-1.4422835318357707E-2</v>
      </c>
      <c r="Y116" s="120">
        <v>22322</v>
      </c>
      <c r="Z116" s="222">
        <v>-0.11088982713295625</v>
      </c>
      <c r="AA116" s="123">
        <v>24339</v>
      </c>
      <c r="AB116" s="135"/>
      <c r="AC116" s="194"/>
      <c r="AD116" s="135"/>
      <c r="AE116" s="120">
        <v>17788</v>
      </c>
      <c r="AF116" s="127">
        <v>0.12810755961440892</v>
      </c>
      <c r="AG116" s="134"/>
      <c r="AH116" s="137"/>
      <c r="AI116" s="134"/>
      <c r="AJ116" s="137"/>
      <c r="AK116" s="194">
        <v>36119</v>
      </c>
      <c r="AL116" s="232">
        <v>0.49647828969174679</v>
      </c>
      <c r="AM116" s="120">
        <v>2200</v>
      </c>
      <c r="AN116" s="127">
        <v>-0.2142857142857143</v>
      </c>
      <c r="AO116" s="120">
        <v>2729</v>
      </c>
      <c r="AP116" s="169">
        <v>0.56659012629161887</v>
      </c>
      <c r="AQ116" s="120">
        <v>705</v>
      </c>
      <c r="AR116" s="127">
        <v>0.43002028397565922</v>
      </c>
      <c r="AS116" s="194"/>
      <c r="AT116" s="135"/>
      <c r="AU116" s="194"/>
      <c r="AV116" s="135"/>
      <c r="AW116" s="194"/>
      <c r="AX116" s="137"/>
      <c r="AY116" s="120">
        <v>806</v>
      </c>
      <c r="AZ116" s="127">
        <v>4.5395590142671916E-2</v>
      </c>
      <c r="BA116" s="194"/>
      <c r="BB116" s="137"/>
    </row>
    <row r="117" spans="1:54" s="93" customFormat="1" ht="13.55" customHeight="1">
      <c r="A117" s="230"/>
      <c r="B117" s="221" t="s">
        <v>10</v>
      </c>
      <c r="C117" s="216">
        <v>1221491</v>
      </c>
      <c r="D117" s="127">
        <v>0.10116355486881949</v>
      </c>
      <c r="E117" s="216">
        <v>211465</v>
      </c>
      <c r="F117" s="127">
        <v>0.39001912825130974</v>
      </c>
      <c r="G117" s="223">
        <v>338400</v>
      </c>
      <c r="H117" s="127">
        <v>-2.5345622119815669E-2</v>
      </c>
      <c r="I117" s="216">
        <v>54673</v>
      </c>
      <c r="J117" s="127">
        <v>0.16516420518722152</v>
      </c>
      <c r="K117" s="216">
        <v>95099</v>
      </c>
      <c r="L117" s="127">
        <v>6.8156035538183335E-2</v>
      </c>
      <c r="M117" s="220">
        <v>95893</v>
      </c>
      <c r="N117" s="127">
        <v>0.23708959556214926</v>
      </c>
      <c r="O117" s="220">
        <v>81483</v>
      </c>
      <c r="P117" s="222">
        <v>7.6905794036794248E-2</v>
      </c>
      <c r="Q117" s="216">
        <v>21480</v>
      </c>
      <c r="R117" s="127">
        <f t="shared" si="1"/>
        <v>6.7647497390526334E-2</v>
      </c>
      <c r="S117" s="220">
        <v>33570</v>
      </c>
      <c r="T117" s="127">
        <v>0.126812567132116</v>
      </c>
      <c r="U117" s="225">
        <v>36409</v>
      </c>
      <c r="V117" s="127">
        <v>5.8585799848810842E-2</v>
      </c>
      <c r="W117" s="216">
        <v>16624</v>
      </c>
      <c r="X117" s="127">
        <v>-0.28532737199604491</v>
      </c>
      <c r="Y117" s="120">
        <v>26976</v>
      </c>
      <c r="Z117" s="222">
        <v>0.15916122378824338</v>
      </c>
      <c r="AA117" s="175">
        <v>24331</v>
      </c>
      <c r="AB117" s="135"/>
      <c r="AC117" s="194"/>
      <c r="AD117" s="135"/>
      <c r="AE117" s="216">
        <v>14907</v>
      </c>
      <c r="AF117" s="127">
        <v>0.11721501911114442</v>
      </c>
      <c r="AG117" s="134"/>
      <c r="AH117" s="137"/>
      <c r="AI117" s="134"/>
      <c r="AJ117" s="137"/>
      <c r="AK117" s="194"/>
      <c r="AL117" s="232"/>
      <c r="AM117" s="216">
        <v>1800</v>
      </c>
      <c r="AN117" s="127">
        <v>-0.21739130434782605</v>
      </c>
      <c r="AO117" s="216">
        <v>2452</v>
      </c>
      <c r="AP117" s="169">
        <v>3.9864291772688798E-2</v>
      </c>
      <c r="AQ117" s="216">
        <v>745</v>
      </c>
      <c r="AR117" s="127">
        <v>0.72055427251732107</v>
      </c>
      <c r="AS117" s="194"/>
      <c r="AT117" s="135"/>
      <c r="AU117" s="194"/>
      <c r="AV117" s="135"/>
      <c r="AW117" s="194"/>
      <c r="AX117" s="137"/>
      <c r="AY117" s="216">
        <v>854</v>
      </c>
      <c r="AZ117" s="127">
        <v>-0.42491582491582491</v>
      </c>
      <c r="BA117" s="194"/>
      <c r="BB117" s="137"/>
    </row>
    <row r="118" spans="1:54" s="93" customFormat="1" ht="13.55" customHeight="1">
      <c r="A118" s="230"/>
      <c r="B118" s="117" t="s">
        <v>11</v>
      </c>
      <c r="C118" s="120">
        <v>1417422</v>
      </c>
      <c r="D118" s="127">
        <v>8.5799337836616321E-2</v>
      </c>
      <c r="E118" s="120">
        <v>243992</v>
      </c>
      <c r="F118" s="127">
        <v>0.28619248185302132</v>
      </c>
      <c r="G118" s="120">
        <v>356100</v>
      </c>
      <c r="H118" s="127">
        <v>-3.5743298131600328E-2</v>
      </c>
      <c r="I118" s="120">
        <v>53269</v>
      </c>
      <c r="J118" s="127">
        <v>4.2956436612824334E-2</v>
      </c>
      <c r="K118" s="120">
        <v>114145</v>
      </c>
      <c r="L118" s="127">
        <v>8.7841186337297955E-2</v>
      </c>
      <c r="M118" s="195">
        <v>121716</v>
      </c>
      <c r="N118" s="127">
        <v>0.1773992280681389</v>
      </c>
      <c r="O118" s="195">
        <v>88345</v>
      </c>
      <c r="P118" s="222">
        <v>1.1105193377678561E-3</v>
      </c>
      <c r="Q118" s="120">
        <v>23104</v>
      </c>
      <c r="R118" s="127">
        <f t="shared" si="1"/>
        <v>0.20270692347735553</v>
      </c>
      <c r="S118" s="195">
        <v>38416</v>
      </c>
      <c r="T118" s="127">
        <v>6.6222592284207599E-2</v>
      </c>
      <c r="U118" s="123">
        <v>41913</v>
      </c>
      <c r="V118" s="127">
        <v>-1.4368356692691186E-2</v>
      </c>
      <c r="W118" s="120">
        <v>31270</v>
      </c>
      <c r="X118" s="127">
        <v>-3.266720287075419E-2</v>
      </c>
      <c r="Y118" s="120">
        <v>29417</v>
      </c>
      <c r="Z118" s="222">
        <v>4.0241875596732646E-2</v>
      </c>
      <c r="AA118" s="175">
        <v>43709</v>
      </c>
      <c r="AB118" s="135"/>
      <c r="AC118" s="194"/>
      <c r="AD118" s="135"/>
      <c r="AE118" s="120">
        <v>15200</v>
      </c>
      <c r="AF118" s="127">
        <v>-4.7499686677528512E-2</v>
      </c>
      <c r="AG118" s="134"/>
      <c r="AH118" s="137"/>
      <c r="AI118" s="134">
        <v>22949</v>
      </c>
      <c r="AJ118" s="137">
        <v>-2.7377020684860032E-3</v>
      </c>
      <c r="AK118" s="194"/>
      <c r="AL118" s="232"/>
      <c r="AM118" s="120">
        <v>1700</v>
      </c>
      <c r="AN118" s="127">
        <v>-0.10526315789473684</v>
      </c>
      <c r="AO118" s="120">
        <v>2031</v>
      </c>
      <c r="AP118" s="169">
        <v>0.3379446640316206</v>
      </c>
      <c r="AQ118" s="120">
        <v>1149</v>
      </c>
      <c r="AR118" s="127">
        <v>0.28093645484949831</v>
      </c>
      <c r="AS118" s="194"/>
      <c r="AT118" s="135"/>
      <c r="AU118" s="194"/>
      <c r="AV118" s="135"/>
      <c r="AW118" s="194"/>
      <c r="AX118" s="137"/>
      <c r="AY118" s="120">
        <v>1463</v>
      </c>
      <c r="AZ118" s="127">
        <v>-0.2189001601708489</v>
      </c>
      <c r="BA118" s="194"/>
      <c r="BB118" s="137"/>
    </row>
    <row r="119" spans="1:54" s="93" customFormat="1" ht="13.55" customHeight="1">
      <c r="A119" s="230"/>
      <c r="B119" s="221" t="s">
        <v>12</v>
      </c>
      <c r="C119" s="216">
        <v>1407186</v>
      </c>
      <c r="D119" s="127">
        <v>5.4347541042564687E-2</v>
      </c>
      <c r="E119" s="216">
        <v>215498</v>
      </c>
      <c r="F119" s="127">
        <v>6.8069625899565833E-2</v>
      </c>
      <c r="G119" s="216">
        <v>392300</v>
      </c>
      <c r="H119" s="127">
        <v>-2.7516113039167081E-2</v>
      </c>
      <c r="I119" s="216">
        <v>65153</v>
      </c>
      <c r="J119" s="127">
        <v>9.953590414311031E-2</v>
      </c>
      <c r="K119" s="216">
        <v>128162</v>
      </c>
      <c r="L119" s="127">
        <v>6.3152742868045356E-2</v>
      </c>
      <c r="M119" s="220">
        <v>115130</v>
      </c>
      <c r="N119" s="127">
        <v>0.13921295059419569</v>
      </c>
      <c r="O119" s="220">
        <v>107633</v>
      </c>
      <c r="P119" s="222">
        <v>-1.3464464446114646E-2</v>
      </c>
      <c r="Q119" s="216">
        <v>29677</v>
      </c>
      <c r="R119" s="127">
        <f t="shared" si="1"/>
        <v>0.36445977011494257</v>
      </c>
      <c r="S119" s="220">
        <v>48395</v>
      </c>
      <c r="T119" s="127">
        <v>7.4945352347246799E-3</v>
      </c>
      <c r="U119" s="225">
        <v>45986</v>
      </c>
      <c r="V119" s="127">
        <v>-2.9483147964459826E-2</v>
      </c>
      <c r="W119" s="216">
        <v>22317</v>
      </c>
      <c r="X119" s="127">
        <v>-0.1855703963214364</v>
      </c>
      <c r="Y119" s="216">
        <v>28129</v>
      </c>
      <c r="Z119" s="222">
        <v>0.16120376486129451</v>
      </c>
      <c r="AA119" s="201">
        <v>13203</v>
      </c>
      <c r="AB119" s="228">
        <v>-0.5726492960025894</v>
      </c>
      <c r="AC119" s="194"/>
      <c r="AD119" s="135"/>
      <c r="AE119" s="216">
        <v>17379</v>
      </c>
      <c r="AF119" s="127">
        <v>0.17991717020843234</v>
      </c>
      <c r="AG119" s="134"/>
      <c r="AH119" s="137"/>
      <c r="AI119" s="134"/>
      <c r="AJ119" s="137"/>
      <c r="AK119" s="194"/>
      <c r="AL119" s="232"/>
      <c r="AM119" s="216">
        <v>1900</v>
      </c>
      <c r="AN119" s="127">
        <v>5.555555555555558E-2</v>
      </c>
      <c r="AO119" s="216">
        <v>1998</v>
      </c>
      <c r="AP119" s="169">
        <v>0.66917293233082709</v>
      </c>
      <c r="AQ119" s="216">
        <v>1202</v>
      </c>
      <c r="AR119" s="127">
        <v>0.69774011299435024</v>
      </c>
      <c r="AS119" s="194"/>
      <c r="AT119" s="135"/>
      <c r="AU119" s="194"/>
      <c r="AV119" s="135"/>
      <c r="AW119" s="194"/>
      <c r="AX119" s="137"/>
      <c r="AY119" s="216">
        <v>1206</v>
      </c>
      <c r="AZ119" s="127">
        <v>-0.24672079950031234</v>
      </c>
      <c r="BA119" s="194"/>
      <c r="BB119" s="137"/>
    </row>
    <row r="120" spans="1:54" s="93" customFormat="1" ht="13.55" customHeight="1">
      <c r="A120" s="230"/>
      <c r="B120" s="221" t="s">
        <v>13</v>
      </c>
      <c r="C120" s="216">
        <v>1195238</v>
      </c>
      <c r="D120" s="127">
        <v>0.12789265732385022</v>
      </c>
      <c r="E120" s="216">
        <v>164499</v>
      </c>
      <c r="F120" s="127">
        <v>0.12870003156262436</v>
      </c>
      <c r="G120" s="216">
        <v>338600</v>
      </c>
      <c r="H120" s="127">
        <v>6.0776942355889721E-2</v>
      </c>
      <c r="I120" s="216">
        <v>57784</v>
      </c>
      <c r="J120" s="127">
        <v>0.25051939058171735</v>
      </c>
      <c r="K120" s="216">
        <v>94266</v>
      </c>
      <c r="L120" s="127">
        <v>0.11867182493532386</v>
      </c>
      <c r="M120" s="220">
        <v>86753</v>
      </c>
      <c r="N120" s="127">
        <v>0.17559455247645506</v>
      </c>
      <c r="O120" s="220">
        <v>88636</v>
      </c>
      <c r="P120" s="222">
        <v>0.15297361985535146</v>
      </c>
      <c r="Q120" s="216">
        <v>30511</v>
      </c>
      <c r="R120" s="127">
        <f t="shared" si="1"/>
        <v>0.56298345371651037</v>
      </c>
      <c r="S120" s="220">
        <v>37776</v>
      </c>
      <c r="T120" s="127">
        <v>0.15930642933865274</v>
      </c>
      <c r="U120" s="225">
        <v>35599</v>
      </c>
      <c r="V120" s="127">
        <v>0.13927737062758025</v>
      </c>
      <c r="W120" s="216">
        <v>20174</v>
      </c>
      <c r="X120" s="127">
        <v>-9.8570151921358359E-2</v>
      </c>
      <c r="Y120" s="216">
        <v>26866</v>
      </c>
      <c r="Z120" s="222">
        <v>0.20265007386185596</v>
      </c>
      <c r="AA120" s="220">
        <v>21441</v>
      </c>
      <c r="AB120" s="228">
        <v>0.10863495346432273</v>
      </c>
      <c r="AC120" s="194"/>
      <c r="AD120" s="135"/>
      <c r="AE120" s="216">
        <v>17360</v>
      </c>
      <c r="AF120" s="127">
        <v>0.40226171243941844</v>
      </c>
      <c r="AG120" s="134"/>
      <c r="AH120" s="137"/>
      <c r="AI120" s="134"/>
      <c r="AJ120" s="137"/>
      <c r="AK120" s="194"/>
      <c r="AL120" s="232"/>
      <c r="AM120" s="216">
        <v>1700</v>
      </c>
      <c r="AN120" s="127">
        <v>0</v>
      </c>
      <c r="AO120" s="216">
        <v>2574</v>
      </c>
      <c r="AP120" s="169">
        <v>0.12303664921465973</v>
      </c>
      <c r="AQ120" s="216">
        <v>699</v>
      </c>
      <c r="AR120" s="127">
        <v>0.73019801980198018</v>
      </c>
      <c r="AS120" s="194"/>
      <c r="AT120" s="135"/>
      <c r="AU120" s="194"/>
      <c r="AV120" s="135"/>
      <c r="AW120" s="194"/>
      <c r="AX120" s="137"/>
      <c r="AY120" s="233">
        <v>1681</v>
      </c>
      <c r="AZ120" s="234">
        <v>0.27638572513287785</v>
      </c>
      <c r="BA120" s="194"/>
      <c r="BB120" s="137"/>
    </row>
    <row r="121" spans="1:54" s="93" customFormat="1" ht="13.55" customHeight="1">
      <c r="A121" s="230"/>
      <c r="B121" s="117" t="s">
        <v>14</v>
      </c>
      <c r="C121" s="120">
        <v>1239143</v>
      </c>
      <c r="D121" s="127">
        <v>7.3090785647356729E-2</v>
      </c>
      <c r="E121" s="120">
        <v>158273</v>
      </c>
      <c r="F121" s="127">
        <v>-5.8739220933690155E-2</v>
      </c>
      <c r="G121" s="120">
        <v>391800</v>
      </c>
      <c r="H121" s="127">
        <v>5.2659860290166574E-2</v>
      </c>
      <c r="I121" s="216">
        <v>56628</v>
      </c>
      <c r="J121" s="127">
        <v>0.13951101720495029</v>
      </c>
      <c r="K121" s="120">
        <v>110509</v>
      </c>
      <c r="L121" s="127">
        <v>0.13547531955118983</v>
      </c>
      <c r="M121" s="195">
        <v>81605</v>
      </c>
      <c r="N121" s="127">
        <v>2.6232724254580564E-2</v>
      </c>
      <c r="O121" s="195">
        <v>95766</v>
      </c>
      <c r="P121" s="222">
        <v>0.15036997885835096</v>
      </c>
      <c r="Q121" s="120">
        <v>38300</v>
      </c>
      <c r="R121" s="127">
        <f t="shared" si="1"/>
        <v>0.80379597795883773</v>
      </c>
      <c r="S121" s="195">
        <v>38632</v>
      </c>
      <c r="T121" s="127">
        <v>0.11970320561126892</v>
      </c>
      <c r="U121" s="123">
        <v>40157</v>
      </c>
      <c r="V121" s="127">
        <v>0.15682885374355429</v>
      </c>
      <c r="W121" s="120">
        <v>21125</v>
      </c>
      <c r="X121" s="127">
        <v>0.15626710454296661</v>
      </c>
      <c r="Y121" s="120">
        <v>28055</v>
      </c>
      <c r="Z121" s="222">
        <v>0.1364741148829296</v>
      </c>
      <c r="AA121" s="195">
        <v>29676</v>
      </c>
      <c r="AB121" s="228">
        <v>-4.6768598226904823E-2</v>
      </c>
      <c r="AC121" s="194"/>
      <c r="AD121" s="135"/>
      <c r="AE121" s="120">
        <v>15942</v>
      </c>
      <c r="AF121" s="127">
        <v>0.1356318563897991</v>
      </c>
      <c r="AG121" s="134"/>
      <c r="AH121" s="137"/>
      <c r="AI121" s="134">
        <v>6375</v>
      </c>
      <c r="AJ121" s="137">
        <v>6.5697091273821506E-2</v>
      </c>
      <c r="AK121" s="194"/>
      <c r="AL121" s="232"/>
      <c r="AM121" s="120">
        <v>2500</v>
      </c>
      <c r="AN121" s="127">
        <v>8.6956521739130377E-2</v>
      </c>
      <c r="AO121" s="120">
        <v>4239</v>
      </c>
      <c r="AP121" s="169">
        <v>0.39257555847568981</v>
      </c>
      <c r="AQ121" s="120">
        <v>1161</v>
      </c>
      <c r="AR121" s="127">
        <v>1.3266533066132264</v>
      </c>
      <c r="AS121" s="194"/>
      <c r="AT121" s="135"/>
      <c r="AU121" s="194"/>
      <c r="AV121" s="135"/>
      <c r="AW121" s="194"/>
      <c r="AX121" s="137"/>
      <c r="AY121" s="233">
        <v>2576</v>
      </c>
      <c r="AZ121" s="234">
        <v>0.24025036109773712</v>
      </c>
      <c r="BA121" s="194"/>
      <c r="BB121" s="137"/>
    </row>
    <row r="122" spans="1:54" s="93" customFormat="1" ht="13.55" customHeight="1">
      <c r="A122" s="230"/>
      <c r="B122" s="117" t="s">
        <v>15</v>
      </c>
      <c r="C122" s="120">
        <v>1154064</v>
      </c>
      <c r="D122" s="127">
        <v>3.2673258467182678E-2</v>
      </c>
      <c r="E122" s="120">
        <v>170901</v>
      </c>
      <c r="F122" s="127">
        <v>-6.8948609968565625E-2</v>
      </c>
      <c r="G122" s="120">
        <v>312700</v>
      </c>
      <c r="H122" s="127">
        <v>-2.5518341307814991E-3</v>
      </c>
      <c r="I122" s="120">
        <v>64161</v>
      </c>
      <c r="J122" s="127">
        <v>7.3393114062970444E-2</v>
      </c>
      <c r="K122" s="120">
        <v>113658</v>
      </c>
      <c r="L122" s="127">
        <v>3.4787912998352107E-2</v>
      </c>
      <c r="M122" s="195">
        <v>78863</v>
      </c>
      <c r="N122" s="127">
        <v>-0.12038235031676636</v>
      </c>
      <c r="O122" s="195">
        <v>99008</v>
      </c>
      <c r="P122" s="222">
        <v>0.14010663166016052</v>
      </c>
      <c r="Q122" s="120">
        <v>41057</v>
      </c>
      <c r="R122" s="127">
        <f t="shared" si="1"/>
        <v>0.75494763838427015</v>
      </c>
      <c r="S122" s="195">
        <v>38505</v>
      </c>
      <c r="T122" s="127">
        <v>0.11010205846739318</v>
      </c>
      <c r="U122" s="123">
        <v>40388</v>
      </c>
      <c r="V122" s="127">
        <v>0.18739342623625566</v>
      </c>
      <c r="W122" s="120">
        <v>21018</v>
      </c>
      <c r="X122" s="127">
        <v>-6.457786283323691E-2</v>
      </c>
      <c r="Y122" s="120">
        <v>27866</v>
      </c>
      <c r="Z122" s="222">
        <v>9.7432262129804714E-2</v>
      </c>
      <c r="AA122" s="195">
        <v>34822</v>
      </c>
      <c r="AB122" s="228">
        <v>0.15079810965332618</v>
      </c>
      <c r="AC122" s="194"/>
      <c r="AD122" s="135"/>
      <c r="AE122" s="120">
        <v>14298</v>
      </c>
      <c r="AF122" s="127">
        <v>0.201209779047299</v>
      </c>
      <c r="AG122" s="134"/>
      <c r="AH122" s="137"/>
      <c r="AI122" s="134"/>
      <c r="AJ122" s="137"/>
      <c r="AK122" s="194"/>
      <c r="AL122" s="232"/>
      <c r="AM122" s="120">
        <v>2300</v>
      </c>
      <c r="AN122" s="127">
        <v>9.5238095238095344E-2</v>
      </c>
      <c r="AO122" s="120">
        <v>3851</v>
      </c>
      <c r="AP122" s="169">
        <v>0.36608726498758415</v>
      </c>
      <c r="AQ122" s="120">
        <v>1224</v>
      </c>
      <c r="AR122" s="127">
        <v>0.40528128587830081</v>
      </c>
      <c r="AS122" s="194"/>
      <c r="AT122" s="135"/>
      <c r="AU122" s="194"/>
      <c r="AV122" s="135"/>
      <c r="AW122" s="194"/>
      <c r="AX122" s="137"/>
      <c r="AY122" s="233">
        <v>1842</v>
      </c>
      <c r="AZ122" s="234">
        <v>-0.29961977186311783</v>
      </c>
      <c r="BA122" s="194"/>
      <c r="BB122" s="137"/>
    </row>
    <row r="123" spans="1:54" s="93" customFormat="1" ht="13.55" customHeight="1">
      <c r="A123" s="235"/>
      <c r="B123" s="176" t="s">
        <v>16</v>
      </c>
      <c r="C123" s="177">
        <v>1204463</v>
      </c>
      <c r="D123" s="142">
        <v>2.9481952528697317E-2</v>
      </c>
      <c r="E123" s="177">
        <v>182846</v>
      </c>
      <c r="F123" s="142">
        <v>-8.5541385346336582E-2</v>
      </c>
      <c r="G123" s="177">
        <v>276800</v>
      </c>
      <c r="H123" s="142">
        <v>-1.5647226173541962E-2</v>
      </c>
      <c r="I123" s="177">
        <v>65862</v>
      </c>
      <c r="J123" s="142">
        <v>1.3604604635415019E-2</v>
      </c>
      <c r="K123" s="177">
        <v>114468</v>
      </c>
      <c r="L123" s="142">
        <v>1.3349858356940509E-2</v>
      </c>
      <c r="M123" s="187">
        <v>96440</v>
      </c>
      <c r="N123" s="142">
        <v>-0.11573233573563657</v>
      </c>
      <c r="O123" s="187">
        <v>112707</v>
      </c>
      <c r="P123" s="229">
        <v>0.10146103102858539</v>
      </c>
      <c r="Q123" s="177">
        <v>44732</v>
      </c>
      <c r="R123" s="142">
        <f t="shared" si="1"/>
        <v>0.80472847575244089</v>
      </c>
      <c r="S123" s="187">
        <v>46412</v>
      </c>
      <c r="T123" s="142">
        <v>5.1234428086070212E-2</v>
      </c>
      <c r="U123" s="180">
        <v>35986</v>
      </c>
      <c r="V123" s="229">
        <v>0.15221567622950818</v>
      </c>
      <c r="W123" s="177">
        <v>25502</v>
      </c>
      <c r="X123" s="142">
        <v>0.11474406609258203</v>
      </c>
      <c r="Y123" s="177">
        <v>29139</v>
      </c>
      <c r="Z123" s="229">
        <v>0.20027186225645677</v>
      </c>
      <c r="AA123" s="187">
        <v>52573</v>
      </c>
      <c r="AB123" s="229">
        <v>0.20718714121699189</v>
      </c>
      <c r="AC123" s="197"/>
      <c r="AD123" s="144"/>
      <c r="AE123" s="177">
        <v>13921</v>
      </c>
      <c r="AF123" s="142">
        <v>0.24472460658082976</v>
      </c>
      <c r="AG123" s="143"/>
      <c r="AH123" s="146"/>
      <c r="AI123" s="143"/>
      <c r="AJ123" s="146"/>
      <c r="AK123" s="197"/>
      <c r="AL123" s="236"/>
      <c r="AM123" s="177">
        <v>1400</v>
      </c>
      <c r="AN123" s="142">
        <v>7.6923076923076872E-2</v>
      </c>
      <c r="AO123" s="177">
        <v>3521</v>
      </c>
      <c r="AP123" s="181">
        <v>0.46160232461602324</v>
      </c>
      <c r="AQ123" s="177">
        <v>1154</v>
      </c>
      <c r="AR123" s="142">
        <v>0.24756756756756756</v>
      </c>
      <c r="AS123" s="197"/>
      <c r="AT123" s="144"/>
      <c r="AU123" s="197"/>
      <c r="AV123" s="144"/>
      <c r="AW123" s="197"/>
      <c r="AX123" s="146"/>
      <c r="AY123" s="237">
        <v>1549</v>
      </c>
      <c r="AZ123" s="238">
        <v>-0.36490364903649042</v>
      </c>
      <c r="BA123" s="197"/>
      <c r="BB123" s="146"/>
    </row>
    <row r="124" spans="1:54" s="93" customFormat="1" ht="13.55" customHeight="1">
      <c r="A124" s="133" t="s">
        <v>226</v>
      </c>
      <c r="B124" s="117" t="s">
        <v>227</v>
      </c>
      <c r="C124" s="120">
        <v>1468903</v>
      </c>
      <c r="D124" s="127">
        <v>3.0158496388246019E-2</v>
      </c>
      <c r="E124" s="120">
        <v>255517</v>
      </c>
      <c r="F124" s="127">
        <v>8.9829221687651409E-2</v>
      </c>
      <c r="G124" s="120">
        <v>294000</v>
      </c>
      <c r="H124" s="127">
        <v>-8.8372093023255813E-2</v>
      </c>
      <c r="I124" s="120">
        <v>65862</v>
      </c>
      <c r="J124" s="169">
        <v>-0.21856127570209888</v>
      </c>
      <c r="K124" s="120">
        <v>135598</v>
      </c>
      <c r="L124" s="127">
        <v>-5.7030994652257666E-2</v>
      </c>
      <c r="M124" s="195">
        <v>118308</v>
      </c>
      <c r="N124" s="127">
        <v>-0.12360549357749229</v>
      </c>
      <c r="O124" s="120">
        <v>132777</v>
      </c>
      <c r="P124" s="127">
        <v>0.1319823352885009</v>
      </c>
      <c r="Q124" s="120">
        <v>59517</v>
      </c>
      <c r="R124" s="127">
        <f t="shared" si="1"/>
        <v>0.89677481037669704</v>
      </c>
      <c r="S124" s="195">
        <v>59143</v>
      </c>
      <c r="T124" s="127">
        <v>0.12293992557150452</v>
      </c>
      <c r="U124" s="231">
        <v>59745</v>
      </c>
      <c r="V124" s="127">
        <v>0.1231741018555073</v>
      </c>
      <c r="W124" s="120">
        <v>42207</v>
      </c>
      <c r="X124" s="127">
        <v>0.35374302392712809</v>
      </c>
      <c r="Y124" s="120">
        <v>33106</v>
      </c>
      <c r="Z124" s="127">
        <v>4.4089819603885472E-2</v>
      </c>
      <c r="AA124" s="120">
        <v>77137</v>
      </c>
      <c r="AB124" s="239">
        <v>8.9967500353256957E-2</v>
      </c>
      <c r="AC124" s="192">
        <v>96085</v>
      </c>
      <c r="AD124" s="206">
        <v>0.17464761182899546</v>
      </c>
      <c r="AE124" s="120">
        <v>20035</v>
      </c>
      <c r="AF124" s="127">
        <v>0.21203871748336359</v>
      </c>
      <c r="AG124" s="160">
        <v>106870</v>
      </c>
      <c r="AH124" s="129">
        <v>-5.1048224544703813E-2</v>
      </c>
      <c r="AI124" s="160">
        <v>6112</v>
      </c>
      <c r="AJ124" s="129">
        <v>0.13711627906976753</v>
      </c>
      <c r="AK124" s="192">
        <v>58472</v>
      </c>
      <c r="AL124" s="206">
        <v>6.4404558197109329E-2</v>
      </c>
      <c r="AM124" s="120">
        <v>3700</v>
      </c>
      <c r="AN124" s="127">
        <v>0</v>
      </c>
      <c r="AO124" s="120">
        <v>2164</v>
      </c>
      <c r="AP124" s="169">
        <v>0.53475177304964538</v>
      </c>
      <c r="AQ124" s="120">
        <v>1807</v>
      </c>
      <c r="AR124" s="127">
        <v>0.26452064380685797</v>
      </c>
      <c r="AS124" s="195">
        <v>0</v>
      </c>
      <c r="AT124" s="193" t="s">
        <v>3</v>
      </c>
      <c r="AU124" s="192">
        <v>858</v>
      </c>
      <c r="AV124" s="206">
        <v>0.43959731543624159</v>
      </c>
      <c r="AW124" s="192">
        <v>15291</v>
      </c>
      <c r="AX124" s="129">
        <v>-0.18155542471765773</v>
      </c>
      <c r="AY124" s="233">
        <v>7166</v>
      </c>
      <c r="AZ124" s="127">
        <v>1.1947932618683001</v>
      </c>
      <c r="BA124" s="120"/>
      <c r="BB124" s="127"/>
    </row>
    <row r="125" spans="1:54" s="93" customFormat="1" ht="13.55" customHeight="1">
      <c r="A125" s="230"/>
      <c r="B125" s="117" t="s">
        <v>228</v>
      </c>
      <c r="C125" s="118">
        <v>1312683</v>
      </c>
      <c r="D125" s="127">
        <v>0.10792981472931884</v>
      </c>
      <c r="E125" s="120">
        <v>231502</v>
      </c>
      <c r="F125" s="127">
        <v>-1.2321344767268205E-2</v>
      </c>
      <c r="G125" s="118">
        <v>321100</v>
      </c>
      <c r="H125" s="127">
        <v>0.14311142755428979</v>
      </c>
      <c r="I125" s="118">
        <v>86616</v>
      </c>
      <c r="J125" s="127">
        <v>0.19721346823685515</v>
      </c>
      <c r="K125" s="118">
        <v>100650</v>
      </c>
      <c r="L125" s="127">
        <v>-9.1065074864088769E-2</v>
      </c>
      <c r="M125" s="123">
        <v>102523</v>
      </c>
      <c r="N125" s="127">
        <v>-3.3913797327604134E-2</v>
      </c>
      <c r="O125" s="123">
        <v>115411</v>
      </c>
      <c r="P125" s="127">
        <v>0.21282274929328815</v>
      </c>
      <c r="Q125" s="118">
        <v>49796</v>
      </c>
      <c r="R125" s="127">
        <f t="shared" si="1"/>
        <v>1.0570909241128601</v>
      </c>
      <c r="S125" s="123">
        <v>52427</v>
      </c>
      <c r="T125" s="127">
        <v>0.33131030980192988</v>
      </c>
      <c r="U125" s="231">
        <v>51930</v>
      </c>
      <c r="V125" s="127">
        <v>0.29085982748763328</v>
      </c>
      <c r="W125" s="118">
        <v>35443</v>
      </c>
      <c r="X125" s="127">
        <v>0.34269045724892977</v>
      </c>
      <c r="Y125" s="118">
        <v>30182</v>
      </c>
      <c r="Z125" s="127">
        <v>0.20179979294417461</v>
      </c>
      <c r="AA125" s="123">
        <v>64116</v>
      </c>
      <c r="AB125" s="239">
        <v>0.29973646868031634</v>
      </c>
      <c r="AC125" s="194"/>
      <c r="AD125" s="135"/>
      <c r="AE125" s="118">
        <v>19046</v>
      </c>
      <c r="AF125" s="127">
        <v>0.51954683261528634</v>
      </c>
      <c r="AG125" s="134"/>
      <c r="AH125" s="137"/>
      <c r="AI125" s="134"/>
      <c r="AJ125" s="137"/>
      <c r="AK125" s="194"/>
      <c r="AL125" s="135"/>
      <c r="AM125" s="118">
        <v>4800</v>
      </c>
      <c r="AN125" s="127">
        <v>0.29729729729729737</v>
      </c>
      <c r="AO125" s="118">
        <v>2171</v>
      </c>
      <c r="AP125" s="169">
        <v>1.0676190476190475</v>
      </c>
      <c r="AQ125" s="118">
        <v>1263</v>
      </c>
      <c r="AR125" s="127">
        <v>1.1927083333333335</v>
      </c>
      <c r="AS125" s="195">
        <v>0</v>
      </c>
      <c r="AT125" s="240" t="s">
        <v>3</v>
      </c>
      <c r="AU125" s="194"/>
      <c r="AV125" s="135"/>
      <c r="AW125" s="194"/>
      <c r="AX125" s="137"/>
      <c r="AY125" s="233">
        <v>2360</v>
      </c>
      <c r="AZ125" s="127">
        <v>0.53645833333333326</v>
      </c>
      <c r="BA125" s="118"/>
      <c r="BB125" s="222"/>
    </row>
    <row r="126" spans="1:54" s="93" customFormat="1" ht="13.55" customHeight="1">
      <c r="A126" s="230"/>
      <c r="B126" s="117" t="s">
        <v>7</v>
      </c>
      <c r="C126" s="118">
        <v>1150959</v>
      </c>
      <c r="D126" s="127">
        <v>3.3226924824004023E-2</v>
      </c>
      <c r="E126" s="120">
        <v>192078</v>
      </c>
      <c r="F126" s="127">
        <v>-7.1844829085848438E-2</v>
      </c>
      <c r="G126" s="118">
        <v>294500</v>
      </c>
      <c r="H126" s="127">
        <v>-6.5079365079365084E-2</v>
      </c>
      <c r="I126" s="118">
        <v>69603</v>
      </c>
      <c r="J126" s="127">
        <v>2.7426378330503987E-2</v>
      </c>
      <c r="K126" s="118">
        <v>79481</v>
      </c>
      <c r="L126" s="127">
        <v>-0.18046461751028531</v>
      </c>
      <c r="M126" s="123">
        <v>79408</v>
      </c>
      <c r="N126" s="127">
        <v>-9.0796674986832748E-2</v>
      </c>
      <c r="O126" s="123">
        <v>98665</v>
      </c>
      <c r="P126" s="127">
        <v>0.19144799603917351</v>
      </c>
      <c r="Q126" s="118">
        <v>43935</v>
      </c>
      <c r="R126" s="127">
        <f t="shared" si="1"/>
        <v>0.78329342046515404</v>
      </c>
      <c r="S126" s="123">
        <v>40625</v>
      </c>
      <c r="T126" s="127">
        <v>0.10436035448268366</v>
      </c>
      <c r="U126" s="231">
        <v>40995</v>
      </c>
      <c r="V126" s="127">
        <v>0.11535845463202285</v>
      </c>
      <c r="W126" s="118">
        <v>31364</v>
      </c>
      <c r="X126" s="127">
        <v>0.43083941605839415</v>
      </c>
      <c r="Y126" s="118">
        <v>25711</v>
      </c>
      <c r="Z126" s="127">
        <v>2.5036877566479321E-2</v>
      </c>
      <c r="AA126" s="123">
        <v>36463</v>
      </c>
      <c r="AB126" s="239">
        <v>-0.13123347072978964</v>
      </c>
      <c r="AC126" s="194"/>
      <c r="AD126" s="135"/>
      <c r="AE126" s="118">
        <v>19768</v>
      </c>
      <c r="AF126" s="127">
        <v>0.39555241793152129</v>
      </c>
      <c r="AG126" s="134"/>
      <c r="AH126" s="137"/>
      <c r="AI126" s="134"/>
      <c r="AJ126" s="137"/>
      <c r="AK126" s="194"/>
      <c r="AL126" s="135"/>
      <c r="AM126" s="118">
        <v>2500</v>
      </c>
      <c r="AN126" s="127">
        <v>0.19047619047619047</v>
      </c>
      <c r="AO126" s="118">
        <v>2611</v>
      </c>
      <c r="AP126" s="169">
        <v>0.38735387885228478</v>
      </c>
      <c r="AQ126" s="118">
        <v>1033</v>
      </c>
      <c r="AR126" s="127">
        <v>-0.23424759080800595</v>
      </c>
      <c r="AS126" s="195">
        <v>0</v>
      </c>
      <c r="AT126" s="240" t="s">
        <v>3</v>
      </c>
      <c r="AU126" s="194"/>
      <c r="AV126" s="135"/>
      <c r="AW126" s="194"/>
      <c r="AX126" s="137"/>
      <c r="AY126" s="241">
        <v>2067</v>
      </c>
      <c r="AZ126" s="127">
        <v>0.25045372050816694</v>
      </c>
      <c r="BA126" s="118"/>
      <c r="BB126" s="222"/>
    </row>
    <row r="127" spans="1:54" s="93" customFormat="1" ht="13.55" customHeight="1">
      <c r="A127" s="230"/>
      <c r="B127" s="221" t="s">
        <v>8</v>
      </c>
      <c r="C127" s="118">
        <v>1179885</v>
      </c>
      <c r="D127" s="127">
        <v>7.514442966229895E-2</v>
      </c>
      <c r="E127" s="120">
        <v>193998</v>
      </c>
      <c r="F127" s="127">
        <v>-5.0095725876344699E-2</v>
      </c>
      <c r="G127" s="118">
        <v>324800</v>
      </c>
      <c r="H127" s="127">
        <v>1.5317286652078774E-2</v>
      </c>
      <c r="I127" s="118">
        <v>60301</v>
      </c>
      <c r="J127" s="127">
        <v>8.2214644651830593E-2</v>
      </c>
      <c r="K127" s="118">
        <v>77026</v>
      </c>
      <c r="L127" s="127">
        <v>-8.9193439676477193E-2</v>
      </c>
      <c r="M127" s="123">
        <v>73984</v>
      </c>
      <c r="N127" s="127">
        <v>-5.3198704905235372E-2</v>
      </c>
      <c r="O127" s="123">
        <v>90651</v>
      </c>
      <c r="P127" s="127">
        <v>0.16095693044580761</v>
      </c>
      <c r="Q127" s="118">
        <v>38331</v>
      </c>
      <c r="R127" s="127">
        <f t="shared" si="1"/>
        <v>0.693813521873619</v>
      </c>
      <c r="S127" s="123">
        <v>33975</v>
      </c>
      <c r="T127" s="127">
        <v>0.10971387509798802</v>
      </c>
      <c r="U127" s="231">
        <v>36247</v>
      </c>
      <c r="V127" s="127">
        <v>0.15819913087934559</v>
      </c>
      <c r="W127" s="118">
        <v>24739</v>
      </c>
      <c r="X127" s="127">
        <v>0.41486988847583639</v>
      </c>
      <c r="Y127" s="118">
        <v>25379</v>
      </c>
      <c r="Z127" s="127">
        <v>6.2549717395855131E-2</v>
      </c>
      <c r="AA127" s="123">
        <v>25558</v>
      </c>
      <c r="AB127" s="239">
        <v>-0.11392317293024545</v>
      </c>
      <c r="AC127" s="194"/>
      <c r="AD127" s="135"/>
      <c r="AE127" s="118">
        <v>20917</v>
      </c>
      <c r="AF127" s="127">
        <v>0.22925481899388811</v>
      </c>
      <c r="AG127" s="134"/>
      <c r="AH127" s="137"/>
      <c r="AI127" s="134">
        <v>9110</v>
      </c>
      <c r="AJ127" s="137">
        <v>-0.1306422368546617</v>
      </c>
      <c r="AK127" s="194"/>
      <c r="AL127" s="135"/>
      <c r="AM127" s="118">
        <v>1700</v>
      </c>
      <c r="AN127" s="127">
        <v>-0.43333333333333335</v>
      </c>
      <c r="AO127" s="118">
        <v>3428</v>
      </c>
      <c r="AP127" s="169">
        <v>0.33437135072012447</v>
      </c>
      <c r="AQ127" s="118">
        <v>761</v>
      </c>
      <c r="AR127" s="127">
        <v>-6.5110565110565122E-2</v>
      </c>
      <c r="AS127" s="195">
        <v>0</v>
      </c>
      <c r="AT127" s="240" t="s">
        <v>3</v>
      </c>
      <c r="AU127" s="194"/>
      <c r="AV127" s="135"/>
      <c r="AW127" s="194"/>
      <c r="AX127" s="137"/>
      <c r="AY127" s="241">
        <v>1706</v>
      </c>
      <c r="AZ127" s="127">
        <v>0.32866043613707174</v>
      </c>
      <c r="BA127" s="118"/>
      <c r="BB127" s="222"/>
    </row>
    <row r="128" spans="1:54" s="93" customFormat="1" ht="13.55" customHeight="1">
      <c r="A128" s="230"/>
      <c r="B128" s="117" t="s">
        <v>9</v>
      </c>
      <c r="C128" s="118">
        <v>1223003</v>
      </c>
      <c r="D128" s="127">
        <v>3.1717429907921701E-2</v>
      </c>
      <c r="E128" s="120">
        <v>195263</v>
      </c>
      <c r="F128" s="127">
        <v>-0.14609262255652244</v>
      </c>
      <c r="G128" s="118">
        <v>352000</v>
      </c>
      <c r="H128" s="127">
        <v>8.6419753086419748E-2</v>
      </c>
      <c r="I128" s="118">
        <v>56187</v>
      </c>
      <c r="J128" s="127">
        <v>9.9528384963112337E-2</v>
      </c>
      <c r="K128" s="118">
        <v>74905</v>
      </c>
      <c r="L128" s="127">
        <v>-0.15789769533445752</v>
      </c>
      <c r="M128" s="123">
        <v>79054</v>
      </c>
      <c r="N128" s="127">
        <v>-4.5172355484697002E-2</v>
      </c>
      <c r="O128" s="123">
        <v>96631</v>
      </c>
      <c r="P128" s="127">
        <v>0.15358259914523797</v>
      </c>
      <c r="Q128" s="118">
        <v>38970</v>
      </c>
      <c r="R128" s="127">
        <f t="shared" si="1"/>
        <v>0.64015151515151514</v>
      </c>
      <c r="S128" s="123">
        <v>39798</v>
      </c>
      <c r="T128" s="127">
        <v>0.20188445625585127</v>
      </c>
      <c r="U128" s="231">
        <v>41946</v>
      </c>
      <c r="V128" s="127">
        <v>0.2389166199013498</v>
      </c>
      <c r="W128" s="118">
        <v>29449</v>
      </c>
      <c r="X128" s="127">
        <v>0.5015806648990413</v>
      </c>
      <c r="Y128" s="118">
        <v>24351</v>
      </c>
      <c r="Z128" s="127">
        <v>9.0896873040050119E-2</v>
      </c>
      <c r="AA128" s="123">
        <v>18120</v>
      </c>
      <c r="AB128" s="239">
        <v>-0.25551583877727102</v>
      </c>
      <c r="AC128" s="194"/>
      <c r="AD128" s="135"/>
      <c r="AE128" s="118">
        <v>21772</v>
      </c>
      <c r="AF128" s="127">
        <v>0.22397121655048347</v>
      </c>
      <c r="AG128" s="134"/>
      <c r="AH128" s="137"/>
      <c r="AI128" s="134"/>
      <c r="AJ128" s="137"/>
      <c r="AK128" s="194"/>
      <c r="AL128" s="135"/>
      <c r="AM128" s="118">
        <v>2300</v>
      </c>
      <c r="AN128" s="127">
        <v>4.5454545454545414E-2</v>
      </c>
      <c r="AO128" s="118">
        <v>3642</v>
      </c>
      <c r="AP128" s="169">
        <v>0.33455478197141808</v>
      </c>
      <c r="AQ128" s="118">
        <v>720</v>
      </c>
      <c r="AR128" s="127">
        <v>2.1276595744680771E-2</v>
      </c>
      <c r="AS128" s="195">
        <v>0</v>
      </c>
      <c r="AT128" s="240" t="s">
        <v>3</v>
      </c>
      <c r="AU128" s="194"/>
      <c r="AV128" s="135"/>
      <c r="AW128" s="194"/>
      <c r="AX128" s="137"/>
      <c r="AY128" s="241">
        <v>1159</v>
      </c>
      <c r="AZ128" s="127">
        <v>0.43796526054590568</v>
      </c>
      <c r="BA128" s="118"/>
      <c r="BB128" s="222"/>
    </row>
    <row r="129" spans="1:60" s="93" customFormat="1" ht="13.55" customHeight="1">
      <c r="A129" s="230"/>
      <c r="B129" s="221" t="s">
        <v>10</v>
      </c>
      <c r="C129" s="118">
        <v>1270439</v>
      </c>
      <c r="D129" s="127">
        <v>4.0072337823201298E-2</v>
      </c>
      <c r="E129" s="120">
        <v>207588</v>
      </c>
      <c r="F129" s="127">
        <v>-1.8334003262951315E-2</v>
      </c>
      <c r="G129" s="118">
        <v>354400</v>
      </c>
      <c r="H129" s="127">
        <v>4.7281323877068557E-2</v>
      </c>
      <c r="I129" s="118">
        <v>50650</v>
      </c>
      <c r="J129" s="127">
        <v>-7.3582938561995825E-2</v>
      </c>
      <c r="K129" s="118">
        <v>65534</v>
      </c>
      <c r="L129" s="127">
        <v>-0.31088654980599162</v>
      </c>
      <c r="M129" s="123">
        <v>94694</v>
      </c>
      <c r="N129" s="127">
        <v>-1.2503519547829356E-2</v>
      </c>
      <c r="O129" s="123">
        <v>99915</v>
      </c>
      <c r="P129" s="127">
        <v>0.22620669342071342</v>
      </c>
      <c r="Q129" s="118">
        <v>34166</v>
      </c>
      <c r="R129" s="127">
        <f t="shared" si="1"/>
        <v>0.59059590316573551</v>
      </c>
      <c r="S129" s="123">
        <v>41786</v>
      </c>
      <c r="T129" s="127">
        <v>0.24474232946082819</v>
      </c>
      <c r="U129" s="231">
        <v>37589</v>
      </c>
      <c r="V129" s="127">
        <v>3.2409569062594415E-2</v>
      </c>
      <c r="W129" s="118">
        <v>25881</v>
      </c>
      <c r="X129" s="127">
        <v>0.55684552454282965</v>
      </c>
      <c r="Y129" s="118">
        <v>26283</v>
      </c>
      <c r="Z129" s="127">
        <v>-2.5689501779359469E-2</v>
      </c>
      <c r="AA129" s="123">
        <v>20661</v>
      </c>
      <c r="AB129" s="239">
        <v>-0.15083638157083556</v>
      </c>
      <c r="AC129" s="194"/>
      <c r="AD129" s="135"/>
      <c r="AE129" s="118">
        <v>20637</v>
      </c>
      <c r="AF129" s="127">
        <v>0.38438317568927349</v>
      </c>
      <c r="AG129" s="134"/>
      <c r="AH129" s="137"/>
      <c r="AI129" s="134"/>
      <c r="AJ129" s="137"/>
      <c r="AK129" s="194"/>
      <c r="AL129" s="135"/>
      <c r="AM129" s="118">
        <v>1500</v>
      </c>
      <c r="AN129" s="127">
        <v>-0.16666666666666663</v>
      </c>
      <c r="AO129" s="118">
        <v>3142</v>
      </c>
      <c r="AP129" s="169">
        <v>0.28140293637846647</v>
      </c>
      <c r="AQ129" s="118">
        <v>889</v>
      </c>
      <c r="AR129" s="127">
        <v>0.19328859060402692</v>
      </c>
      <c r="AS129" s="195">
        <v>77</v>
      </c>
      <c r="AT129" s="193" t="s">
        <v>3</v>
      </c>
      <c r="AU129" s="194"/>
      <c r="AV129" s="135"/>
      <c r="AW129" s="194"/>
      <c r="AX129" s="137"/>
      <c r="AY129" s="241">
        <v>697</v>
      </c>
      <c r="AZ129" s="127">
        <v>-0.18384074941451989</v>
      </c>
      <c r="BA129" s="118"/>
      <c r="BB129" s="222"/>
    </row>
    <row r="130" spans="1:60" s="93" customFormat="1" ht="13.55" customHeight="1">
      <c r="A130" s="230"/>
      <c r="B130" s="117" t="s">
        <v>11</v>
      </c>
      <c r="C130" s="118">
        <v>1454795</v>
      </c>
      <c r="D130" s="127">
        <v>2.6366882974865558E-2</v>
      </c>
      <c r="E130" s="120">
        <v>250741</v>
      </c>
      <c r="F130" s="127">
        <v>2.766074297517962E-2</v>
      </c>
      <c r="G130" s="118">
        <v>361400</v>
      </c>
      <c r="H130" s="127">
        <v>1.4883459702330806E-2</v>
      </c>
      <c r="I130" s="118">
        <v>56450</v>
      </c>
      <c r="J130" s="127">
        <v>5.9715782162233166E-2</v>
      </c>
      <c r="K130" s="118">
        <v>89189</v>
      </c>
      <c r="L130" s="127">
        <v>-0.21863419335056289</v>
      </c>
      <c r="M130" s="123">
        <v>114257</v>
      </c>
      <c r="N130" s="127">
        <v>-6.1282000722994501E-2</v>
      </c>
      <c r="O130" s="123">
        <v>110504</v>
      </c>
      <c r="P130" s="127">
        <v>0.25082347614466016</v>
      </c>
      <c r="Q130" s="118">
        <v>37073</v>
      </c>
      <c r="R130" s="127">
        <f t="shared" si="1"/>
        <v>0.60461391966758993</v>
      </c>
      <c r="S130" s="123">
        <v>47783</v>
      </c>
      <c r="T130" s="127">
        <v>0.24383069554352343</v>
      </c>
      <c r="U130" s="231">
        <v>46666</v>
      </c>
      <c r="V130" s="127">
        <v>0.11340156991864099</v>
      </c>
      <c r="W130" s="118">
        <v>35262</v>
      </c>
      <c r="X130" s="127">
        <v>0.12766229613047653</v>
      </c>
      <c r="Y130" s="118">
        <v>26586</v>
      </c>
      <c r="Z130" s="127">
        <v>-9.6236869837168948E-2</v>
      </c>
      <c r="AA130" s="123">
        <v>25860</v>
      </c>
      <c r="AB130" s="239">
        <v>-0.40835983435905654</v>
      </c>
      <c r="AC130" s="194"/>
      <c r="AD130" s="135"/>
      <c r="AE130" s="118">
        <v>23933</v>
      </c>
      <c r="AF130" s="127">
        <v>0.57453947368421043</v>
      </c>
      <c r="AG130" s="134"/>
      <c r="AH130" s="137"/>
      <c r="AI130" s="134">
        <v>24148</v>
      </c>
      <c r="AJ130" s="137">
        <v>5.2246285241186907E-2</v>
      </c>
      <c r="AK130" s="194"/>
      <c r="AL130" s="135"/>
      <c r="AM130" s="118">
        <v>900</v>
      </c>
      <c r="AN130" s="127">
        <v>-0.47058823529411764</v>
      </c>
      <c r="AO130" s="118">
        <v>2033</v>
      </c>
      <c r="AP130" s="169">
        <v>9.8473658296405198E-4</v>
      </c>
      <c r="AQ130" s="118">
        <v>1247</v>
      </c>
      <c r="AR130" s="127">
        <v>8.5291557876414181E-2</v>
      </c>
      <c r="AS130" s="195">
        <v>0</v>
      </c>
      <c r="AT130" s="240" t="s">
        <v>3</v>
      </c>
      <c r="AU130" s="194"/>
      <c r="AV130" s="135"/>
      <c r="AW130" s="194"/>
      <c r="AX130" s="137"/>
      <c r="AY130" s="242">
        <v>1328</v>
      </c>
      <c r="AZ130" s="127">
        <v>-9.2276144907723845E-2</v>
      </c>
      <c r="BA130" s="118"/>
      <c r="BB130" s="222"/>
    </row>
    <row r="131" spans="1:60" s="93" customFormat="1" ht="13.55" customHeight="1">
      <c r="A131" s="230"/>
      <c r="B131" s="221" t="s">
        <v>12</v>
      </c>
      <c r="C131" s="118">
        <v>1547193</v>
      </c>
      <c r="D131" s="127">
        <v>9.9494309920650226E-2</v>
      </c>
      <c r="E131" s="120">
        <v>251428</v>
      </c>
      <c r="F131" s="127">
        <v>0.16673008566204794</v>
      </c>
      <c r="G131" s="118">
        <v>404900</v>
      </c>
      <c r="H131" s="127">
        <v>3.2118276828957432E-2</v>
      </c>
      <c r="I131" s="118">
        <v>87457</v>
      </c>
      <c r="J131" s="127">
        <v>0.34233266311604993</v>
      </c>
      <c r="K131" s="118">
        <v>114458</v>
      </c>
      <c r="L131" s="127">
        <v>-0.10692717030008891</v>
      </c>
      <c r="M131" s="123">
        <v>121624</v>
      </c>
      <c r="N131" s="222">
        <v>5.6405802136715089E-2</v>
      </c>
      <c r="O131" s="123">
        <v>128718</v>
      </c>
      <c r="P131" s="127">
        <v>0.19589716908383115</v>
      </c>
      <c r="Q131" s="118">
        <v>44160</v>
      </c>
      <c r="R131" s="127">
        <f t="shared" si="1"/>
        <v>0.48802102638406852</v>
      </c>
      <c r="S131" s="123">
        <v>58115</v>
      </c>
      <c r="T131" s="127">
        <v>0.20084719495815673</v>
      </c>
      <c r="U131" s="231">
        <v>56623</v>
      </c>
      <c r="V131" s="127">
        <v>0.23130952898708301</v>
      </c>
      <c r="W131" s="118">
        <v>43127</v>
      </c>
      <c r="X131" s="127">
        <v>0.93247300264372446</v>
      </c>
      <c r="Y131" s="118">
        <v>28249</v>
      </c>
      <c r="Z131" s="127">
        <v>4.2660599381421083E-3</v>
      </c>
      <c r="AA131" s="123">
        <v>27233</v>
      </c>
      <c r="AB131" s="239">
        <v>1.0626372794061956</v>
      </c>
      <c r="AC131" s="194"/>
      <c r="AD131" s="135"/>
      <c r="AE131" s="118">
        <v>23322</v>
      </c>
      <c r="AF131" s="127">
        <v>0.34196443984118763</v>
      </c>
      <c r="AG131" s="134"/>
      <c r="AH131" s="137"/>
      <c r="AI131" s="134"/>
      <c r="AJ131" s="137"/>
      <c r="AK131" s="194"/>
      <c r="AL131" s="135"/>
      <c r="AM131" s="118">
        <v>400</v>
      </c>
      <c r="AN131" s="127">
        <v>-0.78947368421052633</v>
      </c>
      <c r="AO131" s="118">
        <v>2146</v>
      </c>
      <c r="AP131" s="169">
        <v>7.4074074074074181E-2</v>
      </c>
      <c r="AQ131" s="118">
        <v>1109</v>
      </c>
      <c r="AR131" s="127">
        <v>-7.7371048252911856E-2</v>
      </c>
      <c r="AS131" s="195">
        <v>0</v>
      </c>
      <c r="AT131" s="240" t="s">
        <v>3</v>
      </c>
      <c r="AU131" s="194"/>
      <c r="AV131" s="135"/>
      <c r="AW131" s="194"/>
      <c r="AX131" s="137"/>
      <c r="AY131" s="241">
        <v>1465</v>
      </c>
      <c r="AZ131" s="127">
        <v>0.21475953565505801</v>
      </c>
      <c r="BA131" s="118"/>
      <c r="BB131" s="222"/>
    </row>
    <row r="132" spans="1:60" s="93" customFormat="1" ht="13.55" customHeight="1">
      <c r="A132" s="230"/>
      <c r="B132" s="221" t="s">
        <v>13</v>
      </c>
      <c r="C132" s="118">
        <v>1321293</v>
      </c>
      <c r="D132" s="127">
        <v>0.10546435103301599</v>
      </c>
      <c r="E132" s="120">
        <v>217689</v>
      </c>
      <c r="F132" s="127">
        <v>0.32334543067131105</v>
      </c>
      <c r="G132" s="118">
        <v>369300</v>
      </c>
      <c r="H132" s="127">
        <v>9.0667454223272298E-2</v>
      </c>
      <c r="I132" s="118">
        <v>68983</v>
      </c>
      <c r="J132" s="127">
        <v>0.19380797452582033</v>
      </c>
      <c r="K132" s="118">
        <v>81366</v>
      </c>
      <c r="L132" s="127">
        <v>-0.13684679523900456</v>
      </c>
      <c r="M132" s="123">
        <v>82098</v>
      </c>
      <c r="N132" s="222">
        <v>-5.3658086752043199E-2</v>
      </c>
      <c r="O132" s="123">
        <v>105395</v>
      </c>
      <c r="P132" s="127">
        <v>0.18907667313506926</v>
      </c>
      <c r="Q132" s="118">
        <v>37870</v>
      </c>
      <c r="R132" s="127">
        <f t="shared" si="1"/>
        <v>0.24119170135361023</v>
      </c>
      <c r="S132" s="123">
        <v>46812</v>
      </c>
      <c r="T132" s="127">
        <v>0.23919949174078781</v>
      </c>
      <c r="U132" s="231">
        <v>39276</v>
      </c>
      <c r="V132" s="127">
        <v>0.10328941824208546</v>
      </c>
      <c r="W132" s="118">
        <v>27297</v>
      </c>
      <c r="X132" s="127">
        <v>0.35307821949043317</v>
      </c>
      <c r="Y132" s="118">
        <v>24769</v>
      </c>
      <c r="Z132" s="127">
        <v>-7.8054046006104327E-2</v>
      </c>
      <c r="AA132" s="123">
        <v>21600</v>
      </c>
      <c r="AB132" s="239">
        <v>7.4156988946409985E-3</v>
      </c>
      <c r="AC132" s="194"/>
      <c r="AD132" s="135"/>
      <c r="AE132" s="118">
        <v>21099</v>
      </c>
      <c r="AF132" s="127">
        <v>0.21538018433179729</v>
      </c>
      <c r="AG132" s="134"/>
      <c r="AH132" s="137"/>
      <c r="AI132" s="134"/>
      <c r="AJ132" s="137"/>
      <c r="AK132" s="194"/>
      <c r="AL132" s="135"/>
      <c r="AM132" s="118">
        <v>800</v>
      </c>
      <c r="AN132" s="127">
        <v>-0.52941176470588236</v>
      </c>
      <c r="AO132" s="118">
        <v>3229</v>
      </c>
      <c r="AP132" s="169">
        <v>0.25446775446775449</v>
      </c>
      <c r="AQ132" s="118">
        <v>770</v>
      </c>
      <c r="AR132" s="127">
        <v>0.10157367668097272</v>
      </c>
      <c r="AS132" s="195">
        <v>0</v>
      </c>
      <c r="AT132" s="240" t="s">
        <v>3</v>
      </c>
      <c r="AU132" s="194"/>
      <c r="AV132" s="135"/>
      <c r="AW132" s="194"/>
      <c r="AX132" s="137"/>
      <c r="AY132" s="243">
        <v>805</v>
      </c>
      <c r="AZ132" s="234">
        <v>-0.52111838191552651</v>
      </c>
      <c r="BA132" s="118"/>
      <c r="BB132" s="222"/>
    </row>
    <row r="133" spans="1:60" s="93" customFormat="1" ht="13.55" customHeight="1">
      <c r="A133" s="230"/>
      <c r="B133" s="117" t="s">
        <v>14</v>
      </c>
      <c r="C133" s="118">
        <v>1432100</v>
      </c>
      <c r="D133" s="127">
        <v>0.15571810517430196</v>
      </c>
      <c r="E133" s="120">
        <v>249577</v>
      </c>
      <c r="F133" s="127">
        <v>0.57687666247559588</v>
      </c>
      <c r="G133" s="118">
        <v>413900</v>
      </c>
      <c r="H133" s="127">
        <v>5.6406329760081676E-2</v>
      </c>
      <c r="I133" s="118">
        <v>69608</v>
      </c>
      <c r="J133" s="127">
        <v>0.22921522921522919</v>
      </c>
      <c r="K133" s="118">
        <v>93900</v>
      </c>
      <c r="L133" s="127">
        <v>-0.15029545104923581</v>
      </c>
      <c r="M133" s="225">
        <v>92339</v>
      </c>
      <c r="N133" s="222">
        <v>0.13153605783959321</v>
      </c>
      <c r="O133" s="123">
        <v>107141</v>
      </c>
      <c r="P133" s="127">
        <v>0.11877910740763942</v>
      </c>
      <c r="Q133" s="118">
        <v>48419</v>
      </c>
      <c r="R133" s="127">
        <f t="shared" si="1"/>
        <v>0.26420365535248047</v>
      </c>
      <c r="S133" s="123">
        <v>45119</v>
      </c>
      <c r="T133" s="127">
        <v>0.16791778836197979</v>
      </c>
      <c r="U133" s="231">
        <v>44810</v>
      </c>
      <c r="V133" s="127">
        <v>0.11587020942799511</v>
      </c>
      <c r="W133" s="118">
        <v>30724</v>
      </c>
      <c r="X133" s="127">
        <v>0.45439053254437867</v>
      </c>
      <c r="Y133" s="118">
        <v>29906</v>
      </c>
      <c r="Z133" s="127">
        <v>6.5977544109784292E-2</v>
      </c>
      <c r="AA133" s="123">
        <v>28159</v>
      </c>
      <c r="AB133" s="239">
        <v>-5.1118749157568422E-2</v>
      </c>
      <c r="AC133" s="194"/>
      <c r="AD133" s="135"/>
      <c r="AE133" s="118">
        <v>22860</v>
      </c>
      <c r="AF133" s="127">
        <v>0.43394806172374856</v>
      </c>
      <c r="AG133" s="134"/>
      <c r="AH133" s="137"/>
      <c r="AI133" s="134">
        <v>6106</v>
      </c>
      <c r="AJ133" s="137">
        <v>-4.2196078431372519E-2</v>
      </c>
      <c r="AK133" s="194"/>
      <c r="AL133" s="135"/>
      <c r="AM133" s="118">
        <v>1100</v>
      </c>
      <c r="AN133" s="127">
        <v>-0.56000000000000005</v>
      </c>
      <c r="AO133" s="118">
        <v>3748</v>
      </c>
      <c r="AP133" s="169">
        <v>-0.11582920500117955</v>
      </c>
      <c r="AQ133" s="118">
        <v>1221</v>
      </c>
      <c r="AR133" s="127">
        <v>5.1679586563307511E-2</v>
      </c>
      <c r="AS133" s="195">
        <v>0</v>
      </c>
      <c r="AT133" s="240" t="s">
        <v>3</v>
      </c>
      <c r="AU133" s="194"/>
      <c r="AV133" s="135"/>
      <c r="AW133" s="194"/>
      <c r="AX133" s="137"/>
      <c r="AY133" s="241">
        <v>1879</v>
      </c>
      <c r="AZ133" s="234">
        <v>-0.27057453416149069</v>
      </c>
      <c r="BA133" s="118"/>
      <c r="BB133" s="222"/>
    </row>
    <row r="134" spans="1:60" s="93" customFormat="1" ht="13.55" customHeight="1">
      <c r="A134" s="230"/>
      <c r="B134" s="117" t="s">
        <v>15</v>
      </c>
      <c r="C134" s="118">
        <v>1288754</v>
      </c>
      <c r="D134" s="127">
        <v>0.11670929861775425</v>
      </c>
      <c r="E134" s="120">
        <v>239029</v>
      </c>
      <c r="F134" s="127">
        <v>0.3986401483900035</v>
      </c>
      <c r="G134" s="118">
        <v>335100</v>
      </c>
      <c r="H134" s="127">
        <v>7.1634154141349535E-2</v>
      </c>
      <c r="I134" s="118">
        <v>78129</v>
      </c>
      <c r="J134" s="127">
        <v>0.21770234254453635</v>
      </c>
      <c r="K134" s="118">
        <v>90281</v>
      </c>
      <c r="L134" s="127">
        <v>-0.20567843882524772</v>
      </c>
      <c r="M134" s="225">
        <v>100243</v>
      </c>
      <c r="N134" s="222">
        <v>0.2711030521283746</v>
      </c>
      <c r="O134" s="123">
        <v>98493</v>
      </c>
      <c r="P134" s="127">
        <v>-5.2015998707175548E-3</v>
      </c>
      <c r="Q134" s="118">
        <v>48718</v>
      </c>
      <c r="R134" s="127">
        <f t="shared" si="1"/>
        <v>0.18659424702243221</v>
      </c>
      <c r="S134" s="123">
        <v>41592</v>
      </c>
      <c r="T134" s="127">
        <v>8.017140631086872E-2</v>
      </c>
      <c r="U134" s="231">
        <v>40230</v>
      </c>
      <c r="V134" s="127">
        <v>-3.9120530850747749E-3</v>
      </c>
      <c r="W134" s="118">
        <v>29162</v>
      </c>
      <c r="X134" s="127">
        <v>0.38747740032353217</v>
      </c>
      <c r="Y134" s="118">
        <v>24804</v>
      </c>
      <c r="Z134" s="127">
        <v>-0.10988301155530034</v>
      </c>
      <c r="AA134" s="123">
        <v>33430</v>
      </c>
      <c r="AB134" s="239">
        <v>-3.9974728619838085E-2</v>
      </c>
      <c r="AC134" s="194"/>
      <c r="AD134" s="135"/>
      <c r="AE134" s="118">
        <v>18136</v>
      </c>
      <c r="AF134" s="127">
        <v>0.26842915093019992</v>
      </c>
      <c r="AG134" s="134"/>
      <c r="AH134" s="137"/>
      <c r="AI134" s="134"/>
      <c r="AJ134" s="137"/>
      <c r="AK134" s="194"/>
      <c r="AL134" s="135"/>
      <c r="AM134" s="118">
        <v>1200</v>
      </c>
      <c r="AN134" s="127">
        <v>-0.47826086956521741</v>
      </c>
      <c r="AO134" s="118">
        <v>2922</v>
      </c>
      <c r="AP134" s="169">
        <v>-0.24123604258634124</v>
      </c>
      <c r="AQ134" s="118">
        <v>1267</v>
      </c>
      <c r="AR134" s="127">
        <v>3.5130718954248463E-2</v>
      </c>
      <c r="AS134" s="195">
        <v>0</v>
      </c>
      <c r="AT134" s="240" t="s">
        <v>3</v>
      </c>
      <c r="AU134" s="194"/>
      <c r="AV134" s="135"/>
      <c r="AW134" s="194"/>
      <c r="AX134" s="137"/>
      <c r="AY134" s="241">
        <v>1255</v>
      </c>
      <c r="AZ134" s="234">
        <v>-0.31867535287730731</v>
      </c>
      <c r="BA134" s="118"/>
      <c r="BB134" s="222"/>
    </row>
    <row r="135" spans="1:60" s="93" customFormat="1" ht="13.55" customHeight="1">
      <c r="A135" s="235"/>
      <c r="B135" s="176" t="s">
        <v>16</v>
      </c>
      <c r="C135" s="141">
        <v>1430677</v>
      </c>
      <c r="D135" s="142">
        <v>0.18781315822901989</v>
      </c>
      <c r="E135" s="177">
        <v>270903</v>
      </c>
      <c r="F135" s="142">
        <v>0.48159106570556642</v>
      </c>
      <c r="G135" s="141">
        <v>356400</v>
      </c>
      <c r="H135" s="142">
        <v>0.28757225433526012</v>
      </c>
      <c r="I135" s="141">
        <v>83123</v>
      </c>
      <c r="J135" s="142">
        <v>0.26207828489872775</v>
      </c>
      <c r="K135" s="141">
        <v>114105</v>
      </c>
      <c r="L135" s="142">
        <v>-3.171191948841634E-3</v>
      </c>
      <c r="M135" s="244">
        <v>116940</v>
      </c>
      <c r="N135" s="229">
        <v>0.21256739941932801</v>
      </c>
      <c r="O135" s="180">
        <v>114311</v>
      </c>
      <c r="P135" s="142">
        <v>1.4231591649143338E-2</v>
      </c>
      <c r="Q135" s="141">
        <v>50748</v>
      </c>
      <c r="R135" s="142">
        <f t="shared" si="1"/>
        <v>0.13448985066618979</v>
      </c>
      <c r="S135" s="180">
        <v>47346</v>
      </c>
      <c r="T135" s="142">
        <v>2.0124105834697925E-2</v>
      </c>
      <c r="U135" s="245">
        <v>40918</v>
      </c>
      <c r="V135" s="142">
        <v>0.13705329850497416</v>
      </c>
      <c r="W135" s="141">
        <v>31114</v>
      </c>
      <c r="X135" s="142">
        <v>0.22006117167281003</v>
      </c>
      <c r="Y135" s="141">
        <v>28796</v>
      </c>
      <c r="Z135" s="142">
        <v>-1.1771165791550797E-2</v>
      </c>
      <c r="AA135" s="180">
        <v>46087</v>
      </c>
      <c r="AB135" s="142">
        <v>-0.12337131227055709</v>
      </c>
      <c r="AC135" s="197"/>
      <c r="AD135" s="144"/>
      <c r="AE135" s="141">
        <v>17129</v>
      </c>
      <c r="AF135" s="142">
        <v>0.23044321528625811</v>
      </c>
      <c r="AG135" s="143"/>
      <c r="AH135" s="146"/>
      <c r="AI135" s="143"/>
      <c r="AJ135" s="146"/>
      <c r="AK135" s="197"/>
      <c r="AL135" s="144"/>
      <c r="AM135" s="141">
        <v>800</v>
      </c>
      <c r="AN135" s="142">
        <v>-0.4285714285714286</v>
      </c>
      <c r="AO135" s="141">
        <v>3660</v>
      </c>
      <c r="AP135" s="181">
        <v>3.9477421187162687E-2</v>
      </c>
      <c r="AQ135" s="141">
        <v>1325</v>
      </c>
      <c r="AR135" s="142">
        <v>0.14818024263431551</v>
      </c>
      <c r="AS135" s="187">
        <v>0</v>
      </c>
      <c r="AT135" s="246" t="s">
        <v>3</v>
      </c>
      <c r="AU135" s="197"/>
      <c r="AV135" s="144"/>
      <c r="AW135" s="197"/>
      <c r="AX135" s="146"/>
      <c r="AY135" s="247">
        <v>1318</v>
      </c>
      <c r="AZ135" s="238">
        <v>-0.14912846998063267</v>
      </c>
      <c r="BA135" s="141"/>
      <c r="BB135" s="229"/>
    </row>
    <row r="136" spans="1:60" s="82" customFormat="1" ht="13.55" customHeight="1">
      <c r="A136" s="248" t="s">
        <v>229</v>
      </c>
      <c r="B136" s="221" t="s">
        <v>227</v>
      </c>
      <c r="C136" s="249">
        <v>1834538</v>
      </c>
      <c r="D136" s="71">
        <v>0.24891704898145078</v>
      </c>
      <c r="E136" s="249">
        <v>358093</v>
      </c>
      <c r="F136" s="71">
        <v>0.40144491364566742</v>
      </c>
      <c r="G136" s="249">
        <v>367700</v>
      </c>
      <c r="H136" s="71">
        <v>0.25068027210884353</v>
      </c>
      <c r="I136" s="249">
        <v>116450</v>
      </c>
      <c r="J136" s="250">
        <v>0.7680908566396405</v>
      </c>
      <c r="K136" s="249">
        <v>153062</v>
      </c>
      <c r="L136" s="71">
        <v>0.1287924600657826</v>
      </c>
      <c r="M136" s="251">
        <v>147163</v>
      </c>
      <c r="N136" s="71">
        <v>0.24389728505257469</v>
      </c>
      <c r="O136" s="249">
        <v>152049</v>
      </c>
      <c r="P136" s="71">
        <v>0.14514562009986665</v>
      </c>
      <c r="Q136" s="249">
        <v>75534</v>
      </c>
      <c r="R136" s="71">
        <f t="shared" si="1"/>
        <v>0.26911638691466311</v>
      </c>
      <c r="S136" s="251">
        <v>68791</v>
      </c>
      <c r="T136" s="71">
        <v>0.16313004074869375</v>
      </c>
      <c r="U136" s="252">
        <v>71820</v>
      </c>
      <c r="V136" s="71">
        <v>0.20210896309314588</v>
      </c>
      <c r="W136" s="249">
        <v>55297</v>
      </c>
      <c r="X136" s="71">
        <v>0.31013812874641644</v>
      </c>
      <c r="Y136" s="249">
        <v>38620</v>
      </c>
      <c r="Z136" s="71">
        <v>0.16655591131516956</v>
      </c>
      <c r="AA136" s="249">
        <v>73059</v>
      </c>
      <c r="AB136" s="71">
        <v>-5.2866976937137822E-2</v>
      </c>
      <c r="AC136" s="74">
        <v>165328</v>
      </c>
      <c r="AD136" s="253">
        <v>0.7206431805172504</v>
      </c>
      <c r="AE136" s="249">
        <v>25192</v>
      </c>
      <c r="AF136" s="250">
        <v>0.2573995507861242</v>
      </c>
      <c r="AG136" s="74">
        <v>102993</v>
      </c>
      <c r="AH136" s="254">
        <v>-3.6277720595115581E-2</v>
      </c>
      <c r="AI136" s="255">
        <v>5497</v>
      </c>
      <c r="AJ136" s="254">
        <v>-0.10062172774869105</v>
      </c>
      <c r="AK136" s="74">
        <v>63715</v>
      </c>
      <c r="AL136" s="253">
        <v>8.966684909016287E-2</v>
      </c>
      <c r="AM136" s="249">
        <v>3300</v>
      </c>
      <c r="AN136" s="71">
        <v>-0.10810810810810811</v>
      </c>
      <c r="AO136" s="249">
        <v>2133</v>
      </c>
      <c r="AP136" s="250">
        <v>-1.4325323475046225E-2</v>
      </c>
      <c r="AQ136" s="249">
        <v>1856</v>
      </c>
      <c r="AR136" s="71">
        <v>2.7116768123962354E-2</v>
      </c>
      <c r="AS136" s="251">
        <v>0</v>
      </c>
      <c r="AT136" s="234" t="s">
        <v>3</v>
      </c>
      <c r="AU136" s="74">
        <v>640</v>
      </c>
      <c r="AV136" s="253">
        <v>-0.25407925407925402</v>
      </c>
      <c r="AW136" s="74">
        <v>11437</v>
      </c>
      <c r="AX136" s="253">
        <v>-0.25204368582826497</v>
      </c>
      <c r="AY136" s="249">
        <v>4097</v>
      </c>
      <c r="AZ136" s="222">
        <v>-0.42827239743231926</v>
      </c>
      <c r="BA136" s="74">
        <v>74</v>
      </c>
      <c r="BB136" s="129" t="s">
        <v>445</v>
      </c>
      <c r="BH136" s="93"/>
    </row>
    <row r="137" spans="1:60" s="82" customFormat="1" ht="13.55" customHeight="1">
      <c r="A137" s="256"/>
      <c r="B137" s="221" t="s">
        <v>228</v>
      </c>
      <c r="C137" s="80">
        <v>1445609</v>
      </c>
      <c r="D137" s="71">
        <v>0.10126283344874581</v>
      </c>
      <c r="E137" s="249">
        <v>321576</v>
      </c>
      <c r="F137" s="71">
        <v>0.38908519148862647</v>
      </c>
      <c r="G137" s="80">
        <v>280200</v>
      </c>
      <c r="H137" s="71">
        <v>-0.12737464964185613</v>
      </c>
      <c r="I137" s="80">
        <v>145563</v>
      </c>
      <c r="J137" s="71">
        <v>0.68055555555555558</v>
      </c>
      <c r="K137" s="80">
        <v>117331</v>
      </c>
      <c r="L137" s="71">
        <v>0.16573273720814696</v>
      </c>
      <c r="M137" s="252">
        <v>121218</v>
      </c>
      <c r="N137" s="71">
        <v>0.18234932649259195</v>
      </c>
      <c r="O137" s="252">
        <v>122437</v>
      </c>
      <c r="P137" s="71">
        <v>6.0878079212553393E-2</v>
      </c>
      <c r="Q137" s="80">
        <v>57887</v>
      </c>
      <c r="R137" s="71">
        <f t="shared" si="1"/>
        <v>0.16248293035585193</v>
      </c>
      <c r="S137" s="252">
        <v>56240</v>
      </c>
      <c r="T137" s="71">
        <v>7.2729700345242065E-2</v>
      </c>
      <c r="U137" s="252">
        <v>51415</v>
      </c>
      <c r="V137" s="71">
        <v>-9.9171962256884259E-3</v>
      </c>
      <c r="W137" s="80">
        <v>36515</v>
      </c>
      <c r="X137" s="71">
        <v>3.0245746691871522E-2</v>
      </c>
      <c r="Y137" s="80">
        <v>30938</v>
      </c>
      <c r="Z137" s="71">
        <v>2.5048041879265792E-2</v>
      </c>
      <c r="AA137" s="249">
        <v>49616</v>
      </c>
      <c r="AB137" s="71">
        <v>-0.22615259841537216</v>
      </c>
      <c r="AC137" s="257"/>
      <c r="AD137" s="232"/>
      <c r="AE137" s="80">
        <v>19917</v>
      </c>
      <c r="AF137" s="71">
        <v>4.5731387167909254E-2</v>
      </c>
      <c r="AG137" s="257"/>
      <c r="AH137" s="258"/>
      <c r="AI137" s="259"/>
      <c r="AJ137" s="258"/>
      <c r="AK137" s="257"/>
      <c r="AL137" s="232"/>
      <c r="AM137" s="80">
        <v>2600</v>
      </c>
      <c r="AN137" s="71">
        <v>-0.45833333333333337</v>
      </c>
      <c r="AO137" s="80">
        <v>1648</v>
      </c>
      <c r="AP137" s="250">
        <v>-0.24090280976508527</v>
      </c>
      <c r="AQ137" s="80">
        <v>1159</v>
      </c>
      <c r="AR137" s="71">
        <v>-8.2343626286619176E-2</v>
      </c>
      <c r="AS137" s="251">
        <v>0</v>
      </c>
      <c r="AT137" s="240" t="s">
        <v>3</v>
      </c>
      <c r="AU137" s="257"/>
      <c r="AV137" s="232"/>
      <c r="AW137" s="257"/>
      <c r="AX137" s="232"/>
      <c r="AY137" s="80">
        <v>1054</v>
      </c>
      <c r="AZ137" s="222">
        <v>-0.55338983050847457</v>
      </c>
      <c r="BA137" s="257"/>
      <c r="BB137" s="137"/>
      <c r="BH137" s="93"/>
    </row>
    <row r="138" spans="1:60" s="82" customFormat="1" ht="13.55" customHeight="1">
      <c r="A138" s="256"/>
      <c r="B138" s="221" t="s">
        <v>7</v>
      </c>
      <c r="C138" s="80">
        <v>1416683</v>
      </c>
      <c r="D138" s="71">
        <v>0.23087182080334748</v>
      </c>
      <c r="E138" s="249">
        <v>268156</v>
      </c>
      <c r="F138" s="71">
        <v>0.39607867637105759</v>
      </c>
      <c r="G138" s="80">
        <v>345000</v>
      </c>
      <c r="H138" s="71">
        <v>0.17147707979626486</v>
      </c>
      <c r="I138" s="80">
        <v>90804</v>
      </c>
      <c r="J138" s="71">
        <v>0.30459893970087504</v>
      </c>
      <c r="K138" s="80">
        <v>100236</v>
      </c>
      <c r="L138" s="71">
        <v>0.26113159119789642</v>
      </c>
      <c r="M138" s="252">
        <v>93099</v>
      </c>
      <c r="N138" s="71">
        <v>0.172413358855531</v>
      </c>
      <c r="O138" s="252">
        <v>101927</v>
      </c>
      <c r="P138" s="71">
        <v>3.3061369279886454E-2</v>
      </c>
      <c r="Q138" s="80">
        <v>50219</v>
      </c>
      <c r="R138" s="71">
        <f t="shared" si="1"/>
        <v>0.14302947536132926</v>
      </c>
      <c r="S138" s="252">
        <v>43613</v>
      </c>
      <c r="T138" s="71">
        <v>7.3550769230769308E-2</v>
      </c>
      <c r="U138" s="252">
        <v>42872</v>
      </c>
      <c r="V138" s="71">
        <v>4.5786071472130749E-2</v>
      </c>
      <c r="W138" s="80">
        <v>29366</v>
      </c>
      <c r="X138" s="71">
        <v>-6.3703609233516145E-2</v>
      </c>
      <c r="Y138" s="80">
        <v>28565</v>
      </c>
      <c r="Z138" s="71">
        <v>0.11100307261483411</v>
      </c>
      <c r="AA138" s="252">
        <v>37222</v>
      </c>
      <c r="AB138" s="71">
        <v>2.0815621314757449E-2</v>
      </c>
      <c r="AC138" s="257"/>
      <c r="AD138" s="232"/>
      <c r="AE138" s="80">
        <v>14165</v>
      </c>
      <c r="AF138" s="71">
        <v>-0.28343787940105225</v>
      </c>
      <c r="AG138" s="257"/>
      <c r="AH138" s="258"/>
      <c r="AI138" s="259"/>
      <c r="AJ138" s="258"/>
      <c r="AK138" s="257"/>
      <c r="AL138" s="232"/>
      <c r="AM138" s="80">
        <v>2100</v>
      </c>
      <c r="AN138" s="71">
        <v>-0.16000000000000003</v>
      </c>
      <c r="AO138" s="80">
        <v>3184</v>
      </c>
      <c r="AP138" s="250">
        <v>0.21945614707008798</v>
      </c>
      <c r="AQ138" s="80">
        <v>1080</v>
      </c>
      <c r="AR138" s="71">
        <v>4.5498547918683352E-2</v>
      </c>
      <c r="AS138" s="251">
        <v>0</v>
      </c>
      <c r="AT138" s="240" t="s">
        <v>3</v>
      </c>
      <c r="AU138" s="257"/>
      <c r="AV138" s="232"/>
      <c r="AW138" s="257"/>
      <c r="AX138" s="232"/>
      <c r="AY138" s="80">
        <v>2381</v>
      </c>
      <c r="AZ138" s="222">
        <v>0.15191098209966136</v>
      </c>
      <c r="BA138" s="257"/>
      <c r="BB138" s="137"/>
      <c r="BH138" s="93"/>
    </row>
    <row r="139" spans="1:60" s="82" customFormat="1" ht="13.55" customHeight="1">
      <c r="A139" s="256"/>
      <c r="B139" s="221" t="s">
        <v>8</v>
      </c>
      <c r="C139" s="80">
        <v>1495460</v>
      </c>
      <c r="D139" s="71">
        <v>0.26746250693923562</v>
      </c>
      <c r="E139" s="249">
        <v>304619</v>
      </c>
      <c r="F139" s="71">
        <v>0.57021721873421372</v>
      </c>
      <c r="G139" s="80">
        <v>399500</v>
      </c>
      <c r="H139" s="71">
        <v>0.22998768472906403</v>
      </c>
      <c r="I139" s="80">
        <v>85297</v>
      </c>
      <c r="J139" s="71">
        <v>0.41452048888078141</v>
      </c>
      <c r="K139" s="80">
        <v>86307</v>
      </c>
      <c r="L139" s="71">
        <v>0.12049178199568966</v>
      </c>
      <c r="M139" s="252">
        <v>90465</v>
      </c>
      <c r="N139" s="71">
        <v>0.22276438148788924</v>
      </c>
      <c r="O139" s="252">
        <v>101608</v>
      </c>
      <c r="P139" s="71">
        <v>0.12087015035686322</v>
      </c>
      <c r="Q139" s="80">
        <v>50183</v>
      </c>
      <c r="R139" s="71">
        <f t="shared" si="1"/>
        <v>0.30920142965223962</v>
      </c>
      <c r="S139" s="252">
        <v>41215</v>
      </c>
      <c r="T139" s="71">
        <v>0.21309786607799852</v>
      </c>
      <c r="U139" s="252">
        <v>41602</v>
      </c>
      <c r="V139" s="71">
        <v>0.14773636438877699</v>
      </c>
      <c r="W139" s="80">
        <v>28773</v>
      </c>
      <c r="X139" s="71">
        <v>0.16306237115485667</v>
      </c>
      <c r="Y139" s="80">
        <v>28747</v>
      </c>
      <c r="Z139" s="71">
        <v>0.13270814452894131</v>
      </c>
      <c r="AA139" s="252">
        <v>27746</v>
      </c>
      <c r="AB139" s="71">
        <v>8.5609202598012413E-2</v>
      </c>
      <c r="AC139" s="257"/>
      <c r="AD139" s="232"/>
      <c r="AE139" s="80">
        <v>20352</v>
      </c>
      <c r="AF139" s="71">
        <v>-2.7011521728737442E-2</v>
      </c>
      <c r="AG139" s="257"/>
      <c r="AH139" s="258"/>
      <c r="AI139" s="259">
        <v>9705</v>
      </c>
      <c r="AJ139" s="258">
        <v>6.5312843029637691E-2</v>
      </c>
      <c r="AK139" s="257"/>
      <c r="AL139" s="232"/>
      <c r="AM139" s="80">
        <v>2100</v>
      </c>
      <c r="AN139" s="71">
        <v>0.23529411764705888</v>
      </c>
      <c r="AO139" s="80">
        <v>2565</v>
      </c>
      <c r="AP139" s="250">
        <v>-0.25175029171528585</v>
      </c>
      <c r="AQ139" s="80">
        <v>735</v>
      </c>
      <c r="AR139" s="71">
        <v>-3.4165571616294299E-2</v>
      </c>
      <c r="AS139" s="251">
        <v>38</v>
      </c>
      <c r="AT139" s="240" t="s">
        <v>3</v>
      </c>
      <c r="AU139" s="257"/>
      <c r="AV139" s="232"/>
      <c r="AW139" s="257"/>
      <c r="AX139" s="232"/>
      <c r="AY139" s="80">
        <v>1659</v>
      </c>
      <c r="AZ139" s="222">
        <v>-2.7549824150058577E-2</v>
      </c>
      <c r="BA139" s="257"/>
      <c r="BB139" s="137"/>
      <c r="BH139" s="93"/>
    </row>
    <row r="140" spans="1:60" s="82" customFormat="1" ht="13.55" customHeight="1">
      <c r="A140" s="256"/>
      <c r="B140" s="221" t="s">
        <v>9</v>
      </c>
      <c r="C140" s="80">
        <v>1579265</v>
      </c>
      <c r="D140" s="71">
        <v>0.29130100253229141</v>
      </c>
      <c r="E140" s="249">
        <v>315389</v>
      </c>
      <c r="F140" s="71">
        <v>0.61520103655070346</v>
      </c>
      <c r="G140" s="80">
        <v>423100</v>
      </c>
      <c r="H140" s="71">
        <v>0.20198863636363637</v>
      </c>
      <c r="I140" s="80">
        <v>81557</v>
      </c>
      <c r="J140" s="71">
        <v>0.45152793350775089</v>
      </c>
      <c r="K140" s="80">
        <v>89584</v>
      </c>
      <c r="L140" s="71">
        <v>0.19596822642013212</v>
      </c>
      <c r="M140" s="252">
        <v>94086</v>
      </c>
      <c r="N140" s="71">
        <v>0.19014850608444855</v>
      </c>
      <c r="O140" s="252">
        <v>119960</v>
      </c>
      <c r="P140" s="71">
        <v>0.24142355972720964</v>
      </c>
      <c r="Q140" s="80">
        <v>54932</v>
      </c>
      <c r="R140" s="71">
        <f t="shared" si="1"/>
        <v>0.40959712599435472</v>
      </c>
      <c r="S140" s="252">
        <v>52298</v>
      </c>
      <c r="T140" s="71">
        <v>0.31408613498165727</v>
      </c>
      <c r="U140" s="252">
        <v>43883</v>
      </c>
      <c r="V140" s="71">
        <v>4.6178419873170264E-2</v>
      </c>
      <c r="W140" s="80">
        <v>29136</v>
      </c>
      <c r="X140" s="71">
        <v>-1.0628544262963113E-2</v>
      </c>
      <c r="Y140" s="80">
        <v>26200</v>
      </c>
      <c r="Z140" s="71">
        <v>7.5931173257771656E-2</v>
      </c>
      <c r="AA140" s="252">
        <v>22985</v>
      </c>
      <c r="AB140" s="71">
        <v>0.26848785871964687</v>
      </c>
      <c r="AC140" s="257"/>
      <c r="AD140" s="232"/>
      <c r="AE140" s="80">
        <v>22016</v>
      </c>
      <c r="AF140" s="71">
        <v>1.1207054932941496E-2</v>
      </c>
      <c r="AG140" s="257"/>
      <c r="AH140" s="258"/>
      <c r="AI140" s="259"/>
      <c r="AJ140" s="258"/>
      <c r="AK140" s="257"/>
      <c r="AL140" s="232"/>
      <c r="AM140" s="80">
        <v>2000</v>
      </c>
      <c r="AN140" s="71">
        <v>-0.13043478260869568</v>
      </c>
      <c r="AO140" s="80">
        <v>3485</v>
      </c>
      <c r="AP140" s="250">
        <v>-4.3108182317407984E-2</v>
      </c>
      <c r="AQ140" s="80">
        <v>840</v>
      </c>
      <c r="AR140" s="71">
        <v>0.16666666666666674</v>
      </c>
      <c r="AS140" s="251">
        <v>0</v>
      </c>
      <c r="AT140" s="240" t="s">
        <v>3</v>
      </c>
      <c r="AU140" s="257"/>
      <c r="AV140" s="232"/>
      <c r="AW140" s="257"/>
      <c r="AX140" s="232"/>
      <c r="AY140" s="80">
        <v>708</v>
      </c>
      <c r="AZ140" s="222">
        <v>-0.38912855910267474</v>
      </c>
      <c r="BA140" s="257"/>
      <c r="BB140" s="137"/>
      <c r="BH140" s="93"/>
    </row>
    <row r="141" spans="1:60" s="82" customFormat="1" ht="13.55" customHeight="1">
      <c r="A141" s="256"/>
      <c r="B141" s="221" t="s">
        <v>10</v>
      </c>
      <c r="C141" s="80">
        <v>1373551</v>
      </c>
      <c r="D141" s="71">
        <v>8.116249579869636E-2</v>
      </c>
      <c r="E141" s="249">
        <v>251504</v>
      </c>
      <c r="F141" s="71">
        <v>0.21155365435381621</v>
      </c>
      <c r="G141" s="80">
        <v>325700</v>
      </c>
      <c r="H141" s="71">
        <v>-8.0981941309255082E-2</v>
      </c>
      <c r="I141" s="80">
        <v>72927</v>
      </c>
      <c r="J141" s="71">
        <v>0.43982230997038507</v>
      </c>
      <c r="K141" s="80">
        <v>91776</v>
      </c>
      <c r="L141" s="71">
        <v>0.4004333628345591</v>
      </c>
      <c r="M141" s="252">
        <v>96954</v>
      </c>
      <c r="N141" s="71">
        <v>2.3866348448687402E-2</v>
      </c>
      <c r="O141" s="252">
        <v>72185</v>
      </c>
      <c r="P141" s="71">
        <v>-0.27753590551969176</v>
      </c>
      <c r="Q141" s="80">
        <v>37082</v>
      </c>
      <c r="R141" s="71">
        <f t="shared" si="1"/>
        <v>8.5348006790376463E-2</v>
      </c>
      <c r="S141" s="252">
        <v>31406</v>
      </c>
      <c r="T141" s="71">
        <v>-0.24840855789020244</v>
      </c>
      <c r="U141" s="252">
        <v>37193</v>
      </c>
      <c r="V141" s="71">
        <v>-1.0534996940594323E-2</v>
      </c>
      <c r="W141" s="80">
        <v>25926</v>
      </c>
      <c r="X141" s="71">
        <v>1.738727251651806E-3</v>
      </c>
      <c r="Y141" s="80">
        <v>27224</v>
      </c>
      <c r="Z141" s="71">
        <v>3.5802610052124928E-2</v>
      </c>
      <c r="AA141" s="252">
        <v>17282</v>
      </c>
      <c r="AB141" s="71">
        <v>-0.1635448429408064</v>
      </c>
      <c r="AC141" s="257"/>
      <c r="AD141" s="232"/>
      <c r="AE141" s="80">
        <v>18488</v>
      </c>
      <c r="AF141" s="71">
        <v>-0.10413335271599555</v>
      </c>
      <c r="AG141" s="257"/>
      <c r="AH141" s="258"/>
      <c r="AI141" s="259"/>
      <c r="AJ141" s="258"/>
      <c r="AK141" s="257"/>
      <c r="AL141" s="232"/>
      <c r="AM141" s="80">
        <v>1500</v>
      </c>
      <c r="AN141" s="71">
        <v>0</v>
      </c>
      <c r="AO141" s="80">
        <v>2734</v>
      </c>
      <c r="AP141" s="250">
        <v>-0.12985359643539152</v>
      </c>
      <c r="AQ141" s="80">
        <v>941</v>
      </c>
      <c r="AR141" s="71">
        <v>5.8492688413948279E-2</v>
      </c>
      <c r="AS141" s="251">
        <v>0</v>
      </c>
      <c r="AT141" s="234">
        <v>-1</v>
      </c>
      <c r="AU141" s="257"/>
      <c r="AV141" s="232"/>
      <c r="AW141" s="257"/>
      <c r="AX141" s="232"/>
      <c r="AY141" s="80">
        <v>619</v>
      </c>
      <c r="AZ141" s="222">
        <v>-0.11190817790530849</v>
      </c>
      <c r="BA141" s="257"/>
      <c r="BB141" s="137"/>
      <c r="BH141" s="93"/>
    </row>
    <row r="142" spans="1:60" s="82" customFormat="1" ht="13.55" customHeight="1">
      <c r="A142" s="256"/>
      <c r="B142" s="221" t="s">
        <v>11</v>
      </c>
      <c r="C142" s="80">
        <v>1675332</v>
      </c>
      <c r="D142" s="71">
        <v>0.1515931797950914</v>
      </c>
      <c r="E142" s="249">
        <v>343799</v>
      </c>
      <c r="F142" s="71">
        <v>0.37113196485616634</v>
      </c>
      <c r="G142" s="80">
        <v>344200</v>
      </c>
      <c r="H142" s="71">
        <v>-4.7592695074709465E-2</v>
      </c>
      <c r="I142" s="80">
        <v>73108</v>
      </c>
      <c r="J142" s="71">
        <v>0.29509300265721872</v>
      </c>
      <c r="K142" s="80">
        <v>121499</v>
      </c>
      <c r="L142" s="71">
        <v>0.36226440480328281</v>
      </c>
      <c r="M142" s="252">
        <v>119292</v>
      </c>
      <c r="N142" s="71">
        <v>4.406732191463103E-2</v>
      </c>
      <c r="O142" s="252">
        <v>85371</v>
      </c>
      <c r="P142" s="71">
        <v>-0.22743973068848189</v>
      </c>
      <c r="Q142" s="80">
        <v>45530</v>
      </c>
      <c r="R142" s="71">
        <f t="shared" si="1"/>
        <v>0.22811749790952995</v>
      </c>
      <c r="S142" s="252">
        <v>37050</v>
      </c>
      <c r="T142" s="71">
        <v>-0.22461963459807877</v>
      </c>
      <c r="U142" s="252">
        <v>48375</v>
      </c>
      <c r="V142" s="71">
        <v>3.6621951742167744E-2</v>
      </c>
      <c r="W142" s="80">
        <v>37299</v>
      </c>
      <c r="X142" s="71">
        <v>5.7767568487323562E-2</v>
      </c>
      <c r="Y142" s="80">
        <v>28583</v>
      </c>
      <c r="Z142" s="71">
        <v>7.5114722034153258E-2</v>
      </c>
      <c r="AA142" s="252">
        <v>24129</v>
      </c>
      <c r="AB142" s="71">
        <v>-6.6937354988399034E-2</v>
      </c>
      <c r="AC142" s="257"/>
      <c r="AD142" s="232"/>
      <c r="AE142" s="80">
        <v>22529</v>
      </c>
      <c r="AF142" s="71">
        <v>-5.866376969038567E-2</v>
      </c>
      <c r="AG142" s="257"/>
      <c r="AH142" s="258"/>
      <c r="AI142" s="259">
        <v>26038</v>
      </c>
      <c r="AJ142" s="258">
        <v>7.8267351333443758E-2</v>
      </c>
      <c r="AK142" s="257"/>
      <c r="AL142" s="232"/>
      <c r="AM142" s="80">
        <v>1400</v>
      </c>
      <c r="AN142" s="71">
        <v>0.55555555555555558</v>
      </c>
      <c r="AO142" s="80">
        <v>2084</v>
      </c>
      <c r="AP142" s="250">
        <v>2.5086079685194385E-2</v>
      </c>
      <c r="AQ142" s="80">
        <v>1447</v>
      </c>
      <c r="AR142" s="71">
        <v>0.1603849238171613</v>
      </c>
      <c r="AS142" s="251">
        <v>0</v>
      </c>
      <c r="AT142" s="240" t="s">
        <v>3</v>
      </c>
      <c r="AU142" s="257"/>
      <c r="AV142" s="232"/>
      <c r="AW142" s="257"/>
      <c r="AX142" s="232"/>
      <c r="AY142" s="80">
        <v>870</v>
      </c>
      <c r="AZ142" s="222">
        <v>-0.34487951807228912</v>
      </c>
      <c r="BA142" s="257"/>
      <c r="BB142" s="137"/>
      <c r="BH142" s="93"/>
    </row>
    <row r="143" spans="1:60" s="82" customFormat="1" ht="13.55" customHeight="1">
      <c r="A143" s="256"/>
      <c r="B143" s="221" t="s">
        <v>12</v>
      </c>
      <c r="C143" s="80">
        <v>1835249</v>
      </c>
      <c r="D143" s="71">
        <v>0.18617974615965815</v>
      </c>
      <c r="E143" s="249">
        <v>390971</v>
      </c>
      <c r="F143" s="71">
        <v>0.55500182954961264</v>
      </c>
      <c r="G143" s="80">
        <v>428000</v>
      </c>
      <c r="H143" s="71">
        <v>5.7051123734255374E-2</v>
      </c>
      <c r="I143" s="80">
        <v>104146</v>
      </c>
      <c r="J143" s="71">
        <v>0.19082520552957449</v>
      </c>
      <c r="K143" s="80">
        <v>137404</v>
      </c>
      <c r="L143" s="71">
        <v>0.20047528351010846</v>
      </c>
      <c r="M143" s="252">
        <v>139472</v>
      </c>
      <c r="N143" s="71">
        <v>0.14674735249621795</v>
      </c>
      <c r="O143" s="252">
        <v>99479</v>
      </c>
      <c r="P143" s="71">
        <v>-0.22715548718904888</v>
      </c>
      <c r="Q143" s="80">
        <v>54563</v>
      </c>
      <c r="R143" s="71">
        <f t="shared" si="1"/>
        <v>0.23557518115942022</v>
      </c>
      <c r="S143" s="252">
        <v>43710</v>
      </c>
      <c r="T143" s="71">
        <v>-0.24787060139378814</v>
      </c>
      <c r="U143" s="252">
        <v>60468</v>
      </c>
      <c r="V143" s="71">
        <v>6.7905268177242462E-2</v>
      </c>
      <c r="W143" s="80">
        <v>42512</v>
      </c>
      <c r="X143" s="71">
        <v>-1.42602082222274E-2</v>
      </c>
      <c r="Y143" s="80">
        <v>29050</v>
      </c>
      <c r="Z143" s="71">
        <v>2.8354986017204098E-2</v>
      </c>
      <c r="AA143" s="252">
        <v>25977</v>
      </c>
      <c r="AB143" s="71">
        <v>-4.6120515550985952E-2</v>
      </c>
      <c r="AC143" s="257"/>
      <c r="AD143" s="232"/>
      <c r="AE143" s="80">
        <v>19690</v>
      </c>
      <c r="AF143" s="71">
        <v>-0.15573278449532635</v>
      </c>
      <c r="AG143" s="257"/>
      <c r="AH143" s="258"/>
      <c r="AI143" s="259"/>
      <c r="AJ143" s="258"/>
      <c r="AK143" s="257"/>
      <c r="AL143" s="232"/>
      <c r="AM143" s="80">
        <v>1100</v>
      </c>
      <c r="AN143" s="71">
        <v>1.75</v>
      </c>
      <c r="AO143" s="80">
        <v>2077</v>
      </c>
      <c r="AP143" s="250">
        <v>-3.2152842497670031E-2</v>
      </c>
      <c r="AQ143" s="80">
        <v>1272</v>
      </c>
      <c r="AR143" s="71">
        <v>0.14697926059513078</v>
      </c>
      <c r="AS143" s="251">
        <v>0</v>
      </c>
      <c r="AT143" s="240" t="s">
        <v>3</v>
      </c>
      <c r="AU143" s="257"/>
      <c r="AV143" s="232"/>
      <c r="AW143" s="257"/>
      <c r="AX143" s="232"/>
      <c r="AY143" s="80">
        <v>885</v>
      </c>
      <c r="AZ143" s="222">
        <v>-0.39590443686006827</v>
      </c>
      <c r="BA143" s="257"/>
      <c r="BB143" s="137"/>
      <c r="BH143" s="93"/>
    </row>
    <row r="144" spans="1:60" s="82" customFormat="1" ht="13.55" customHeight="1">
      <c r="A144" s="256"/>
      <c r="B144" s="221" t="s">
        <v>13</v>
      </c>
      <c r="C144" s="80">
        <v>1511657</v>
      </c>
      <c r="D144" s="71">
        <v>0.14407402445937426</v>
      </c>
      <c r="E144" s="249">
        <v>301645</v>
      </c>
      <c r="F144" s="71">
        <v>0.38566946423567566</v>
      </c>
      <c r="G144" s="80">
        <v>373300</v>
      </c>
      <c r="H144" s="71">
        <v>1.083130246412131E-2</v>
      </c>
      <c r="I144" s="80">
        <v>80199</v>
      </c>
      <c r="J144" s="71">
        <v>0.16259078323644949</v>
      </c>
      <c r="K144" s="80">
        <v>94249</v>
      </c>
      <c r="L144" s="71">
        <v>0.15833394784062138</v>
      </c>
      <c r="M144" s="252">
        <v>95386</v>
      </c>
      <c r="N144" s="71">
        <v>0.16185534361373</v>
      </c>
      <c r="O144" s="252">
        <v>89304</v>
      </c>
      <c r="P144" s="71">
        <v>-0.15267327672090703</v>
      </c>
      <c r="Q144" s="80">
        <v>46989</v>
      </c>
      <c r="R144" s="71">
        <f t="shared" si="1"/>
        <v>0.24079746501188271</v>
      </c>
      <c r="S144" s="252">
        <v>36223</v>
      </c>
      <c r="T144" s="71">
        <v>-0.2262026830727164</v>
      </c>
      <c r="U144" s="252">
        <v>39063</v>
      </c>
      <c r="V144" s="71">
        <v>-5.4231591811793461E-3</v>
      </c>
      <c r="W144" s="80">
        <v>27014</v>
      </c>
      <c r="X144" s="71">
        <v>-1.0367439645382226E-2</v>
      </c>
      <c r="Y144" s="80">
        <v>25392</v>
      </c>
      <c r="Z144" s="71">
        <v>2.5152408252250735E-2</v>
      </c>
      <c r="AA144" s="252">
        <v>18676</v>
      </c>
      <c r="AB144" s="71">
        <v>-0.13537037037037036</v>
      </c>
      <c r="AC144" s="257"/>
      <c r="AD144" s="232"/>
      <c r="AE144" s="80">
        <v>16778</v>
      </c>
      <c r="AF144" s="71">
        <v>-0.20479643585004026</v>
      </c>
      <c r="AG144" s="257"/>
      <c r="AH144" s="258"/>
      <c r="AI144" s="259"/>
      <c r="AJ144" s="258"/>
      <c r="AK144" s="257"/>
      <c r="AL144" s="232"/>
      <c r="AM144" s="80">
        <v>2000</v>
      </c>
      <c r="AN144" s="71">
        <v>1.5</v>
      </c>
      <c r="AO144" s="80">
        <v>2108</v>
      </c>
      <c r="AP144" s="250">
        <v>-0.34716630535769588</v>
      </c>
      <c r="AQ144" s="80">
        <v>1000</v>
      </c>
      <c r="AR144" s="71">
        <v>0.29870129870129869</v>
      </c>
      <c r="AS144" s="251">
        <v>0</v>
      </c>
      <c r="AT144" s="240" t="s">
        <v>3</v>
      </c>
      <c r="AU144" s="257"/>
      <c r="AV144" s="232"/>
      <c r="AW144" s="257"/>
      <c r="AX144" s="232"/>
      <c r="AY144" s="80">
        <v>886</v>
      </c>
      <c r="AZ144" s="222">
        <v>0.10062111801242235</v>
      </c>
      <c r="BA144" s="257"/>
      <c r="BB144" s="137"/>
      <c r="BH144" s="93"/>
    </row>
    <row r="145" spans="1:67" s="82" customFormat="1" ht="13.55" customHeight="1">
      <c r="A145" s="256"/>
      <c r="B145" s="221" t="s">
        <v>14</v>
      </c>
      <c r="C145" s="80">
        <v>1735308</v>
      </c>
      <c r="D145" s="71">
        <v>0.21172264506668528</v>
      </c>
      <c r="E145" s="249">
        <v>370842</v>
      </c>
      <c r="F145" s="71">
        <v>0.48588211253440822</v>
      </c>
      <c r="G145" s="80">
        <v>447400</v>
      </c>
      <c r="H145" s="71">
        <v>8.0937424498671182E-2</v>
      </c>
      <c r="I145" s="80">
        <v>86775</v>
      </c>
      <c r="J145" s="71">
        <v>0.24662395126996906</v>
      </c>
      <c r="K145" s="80">
        <v>108923</v>
      </c>
      <c r="L145" s="71">
        <v>0.15998935037273698</v>
      </c>
      <c r="M145" s="252">
        <v>102057</v>
      </c>
      <c r="N145" s="71">
        <v>0.10524263853842908</v>
      </c>
      <c r="O145" s="252">
        <v>105959</v>
      </c>
      <c r="P145" s="71">
        <v>-1.1032191224647936E-2</v>
      </c>
      <c r="Q145" s="80">
        <v>60241</v>
      </c>
      <c r="R145" s="71">
        <f t="shared" si="1"/>
        <v>0.24416035027571814</v>
      </c>
      <c r="S145" s="252">
        <v>42671</v>
      </c>
      <c r="T145" s="71">
        <v>-5.4256521642766953E-2</v>
      </c>
      <c r="U145" s="252">
        <v>50582</v>
      </c>
      <c r="V145" s="71">
        <v>0.12881053336308859</v>
      </c>
      <c r="W145" s="80">
        <v>32190</v>
      </c>
      <c r="X145" s="71">
        <v>4.7715141257648641E-2</v>
      </c>
      <c r="Y145" s="249">
        <v>30636</v>
      </c>
      <c r="Z145" s="71">
        <v>2.4409817427940794E-2</v>
      </c>
      <c r="AA145" s="252">
        <v>27189</v>
      </c>
      <c r="AB145" s="71">
        <v>-3.4447245995951614E-2</v>
      </c>
      <c r="AC145" s="257"/>
      <c r="AD145" s="232"/>
      <c r="AE145" s="80">
        <v>18328</v>
      </c>
      <c r="AF145" s="71">
        <v>-0.19825021872265969</v>
      </c>
      <c r="AG145" s="257"/>
      <c r="AH145" s="258"/>
      <c r="AI145" s="259">
        <v>5973</v>
      </c>
      <c r="AJ145" s="258">
        <v>-2.1781853914182747E-2</v>
      </c>
      <c r="AK145" s="257"/>
      <c r="AL145" s="232"/>
      <c r="AM145" s="80">
        <v>2100</v>
      </c>
      <c r="AN145" s="71">
        <v>0.90909090909090917</v>
      </c>
      <c r="AO145" s="80">
        <v>3704</v>
      </c>
      <c r="AP145" s="250">
        <v>-1.1739594450373536E-2</v>
      </c>
      <c r="AQ145" s="80">
        <v>1106</v>
      </c>
      <c r="AR145" s="71">
        <v>-9.4185094185094131E-2</v>
      </c>
      <c r="AS145" s="251">
        <v>0</v>
      </c>
      <c r="AT145" s="240" t="s">
        <v>3</v>
      </c>
      <c r="AU145" s="257"/>
      <c r="AV145" s="232"/>
      <c r="AW145" s="257"/>
      <c r="AX145" s="232"/>
      <c r="AY145" s="80">
        <v>1364</v>
      </c>
      <c r="AZ145" s="222">
        <v>-0.27408195848855776</v>
      </c>
      <c r="BA145" s="257"/>
      <c r="BB145" s="137"/>
      <c r="BH145" s="93"/>
    </row>
    <row r="146" spans="1:67" s="82" customFormat="1" ht="13.55" customHeight="1">
      <c r="A146" s="256"/>
      <c r="B146" s="221" t="s">
        <v>15</v>
      </c>
      <c r="C146" s="80">
        <v>1626063</v>
      </c>
      <c r="D146" s="71">
        <v>0.26173265029633275</v>
      </c>
      <c r="E146" s="249">
        <v>359845</v>
      </c>
      <c r="F146" s="71">
        <v>0.50544494601073509</v>
      </c>
      <c r="G146" s="80">
        <v>370700</v>
      </c>
      <c r="H146" s="71">
        <v>0.10623694419576246</v>
      </c>
      <c r="I146" s="80">
        <v>100782</v>
      </c>
      <c r="J146" s="71">
        <v>0.28994355488998957</v>
      </c>
      <c r="K146" s="80">
        <v>123303</v>
      </c>
      <c r="L146" s="71">
        <v>0.3657690987029385</v>
      </c>
      <c r="M146" s="252">
        <v>105330</v>
      </c>
      <c r="N146" s="71">
        <v>5.0746685554103443E-2</v>
      </c>
      <c r="O146" s="252">
        <v>111738</v>
      </c>
      <c r="P146" s="71">
        <v>0.13447656178611678</v>
      </c>
      <c r="Q146" s="80">
        <v>59548</v>
      </c>
      <c r="R146" s="71">
        <f t="shared" si="1"/>
        <v>0.22229976600024637</v>
      </c>
      <c r="S146" s="252">
        <v>46071</v>
      </c>
      <c r="T146" s="71">
        <v>0.10768897864974036</v>
      </c>
      <c r="U146" s="252">
        <v>44988</v>
      </c>
      <c r="V146" s="71">
        <v>0.11826994780014914</v>
      </c>
      <c r="W146" s="80">
        <v>34200</v>
      </c>
      <c r="X146" s="71">
        <v>0.17275907002263224</v>
      </c>
      <c r="Y146" s="249">
        <v>31619</v>
      </c>
      <c r="Z146" s="71">
        <v>0.27475407192388324</v>
      </c>
      <c r="AA146" s="252">
        <v>28625</v>
      </c>
      <c r="AB146" s="71">
        <v>-0.1437331737959916</v>
      </c>
      <c r="AC146" s="257"/>
      <c r="AD146" s="232"/>
      <c r="AE146" s="80">
        <v>13595</v>
      </c>
      <c r="AF146" s="71">
        <v>-0.25038597265108076</v>
      </c>
      <c r="AG146" s="257"/>
      <c r="AH146" s="258"/>
      <c r="AI146" s="259"/>
      <c r="AJ146" s="258"/>
      <c r="AK146" s="257"/>
      <c r="AL146" s="232"/>
      <c r="AM146" s="80">
        <v>1300</v>
      </c>
      <c r="AN146" s="71">
        <v>8.3333333333333259E-2</v>
      </c>
      <c r="AO146" s="80">
        <v>4521</v>
      </c>
      <c r="AP146" s="250">
        <v>0.54722792607802884</v>
      </c>
      <c r="AQ146" s="80">
        <v>1542</v>
      </c>
      <c r="AR146" s="71">
        <v>0.21704814522494087</v>
      </c>
      <c r="AS146" s="251">
        <v>0</v>
      </c>
      <c r="AT146" s="240" t="s">
        <v>3</v>
      </c>
      <c r="AU146" s="257"/>
      <c r="AV146" s="232"/>
      <c r="AW146" s="257"/>
      <c r="AX146" s="232"/>
      <c r="AY146" s="80">
        <v>1931</v>
      </c>
      <c r="AZ146" s="222">
        <v>0.53864541832669333</v>
      </c>
      <c r="BA146" s="257"/>
      <c r="BB146" s="137"/>
      <c r="BH146" s="93"/>
    </row>
    <row r="147" spans="1:67" s="82" customFormat="1" ht="13.55" customHeight="1">
      <c r="A147" s="256"/>
      <c r="B147" s="260" t="s">
        <v>16</v>
      </c>
      <c r="C147" s="261">
        <v>1781715</v>
      </c>
      <c r="D147" s="71">
        <v>0.24536495659048119</v>
      </c>
      <c r="E147" s="249">
        <v>415656</v>
      </c>
      <c r="F147" s="71">
        <v>0.53433516793833957</v>
      </c>
      <c r="G147" s="80">
        <v>339600</v>
      </c>
      <c r="H147" s="71">
        <v>-4.7138047138047139E-2</v>
      </c>
      <c r="I147" s="80">
        <v>114741</v>
      </c>
      <c r="J147" s="71">
        <v>0.38037606919865752</v>
      </c>
      <c r="K147" s="80">
        <v>149315</v>
      </c>
      <c r="L147" s="71">
        <v>0.30857543490644579</v>
      </c>
      <c r="M147" s="252">
        <v>135156</v>
      </c>
      <c r="N147" s="71">
        <v>0.15577219086711125</v>
      </c>
      <c r="O147" s="252">
        <v>123169</v>
      </c>
      <c r="P147" s="71">
        <v>7.7490355258899024E-2</v>
      </c>
      <c r="Q147" s="80">
        <v>69962</v>
      </c>
      <c r="R147" s="71">
        <f t="shared" si="1"/>
        <v>0.3786159060455585</v>
      </c>
      <c r="S147" s="252">
        <v>54856</v>
      </c>
      <c r="T147" s="71">
        <v>0.15861952435263804</v>
      </c>
      <c r="U147" s="252">
        <v>44821</v>
      </c>
      <c r="V147" s="71">
        <v>9.5385893738696909E-2</v>
      </c>
      <c r="W147" s="80">
        <v>42933</v>
      </c>
      <c r="X147" s="71">
        <v>0.37986115574982326</v>
      </c>
      <c r="Y147" s="262">
        <v>28155</v>
      </c>
      <c r="Z147" s="263">
        <v>-2.2260036116127258E-2</v>
      </c>
      <c r="AA147" s="252">
        <v>42753</v>
      </c>
      <c r="AB147" s="250">
        <v>-7.2341441187319666E-2</v>
      </c>
      <c r="AC147" s="264"/>
      <c r="AD147" s="236"/>
      <c r="AE147" s="80">
        <v>11530</v>
      </c>
      <c r="AF147" s="71">
        <v>-0.32687255531554671</v>
      </c>
      <c r="AG147" s="264"/>
      <c r="AH147" s="265"/>
      <c r="AI147" s="266"/>
      <c r="AJ147" s="265"/>
      <c r="AK147" s="264"/>
      <c r="AL147" s="236"/>
      <c r="AM147" s="80">
        <v>1100</v>
      </c>
      <c r="AN147" s="71">
        <v>0.375</v>
      </c>
      <c r="AO147" s="80">
        <v>2758</v>
      </c>
      <c r="AP147" s="250">
        <v>-0.246448087431694</v>
      </c>
      <c r="AQ147" s="80">
        <v>1395</v>
      </c>
      <c r="AR147" s="71">
        <v>5.2830188679245271E-2</v>
      </c>
      <c r="AS147" s="251">
        <v>0</v>
      </c>
      <c r="AT147" s="240" t="s">
        <v>3</v>
      </c>
      <c r="AU147" s="264"/>
      <c r="AV147" s="236"/>
      <c r="AW147" s="264"/>
      <c r="AX147" s="236"/>
      <c r="AY147" s="80">
        <v>1658</v>
      </c>
      <c r="AZ147" s="240">
        <v>0.25796661608497717</v>
      </c>
      <c r="BA147" s="264"/>
      <c r="BB147" s="146"/>
      <c r="BH147" s="93"/>
    </row>
    <row r="148" spans="1:67" s="268" customFormat="1" ht="13.55" customHeight="1">
      <c r="A148" s="610" t="s">
        <v>230</v>
      </c>
      <c r="B148" s="67" t="s">
        <v>209</v>
      </c>
      <c r="C148" s="68">
        <v>2112337</v>
      </c>
      <c r="D148" s="69">
        <v>0.15142722581925261</v>
      </c>
      <c r="E148" s="70">
        <v>514889</v>
      </c>
      <c r="F148" s="69">
        <v>0.4378639068621839</v>
      </c>
      <c r="G148" s="74">
        <v>4762163</v>
      </c>
      <c r="H148" s="253">
        <v>7.1497389973899761E-2</v>
      </c>
      <c r="I148" s="72">
        <v>149330</v>
      </c>
      <c r="J148" s="69">
        <v>0.2823529411764707</v>
      </c>
      <c r="K148" s="72">
        <v>174970</v>
      </c>
      <c r="L148" s="69">
        <v>0.14313154146685658</v>
      </c>
      <c r="M148" s="73">
        <v>147165</v>
      </c>
      <c r="N148" s="69">
        <v>1.3590372579974641E-5</v>
      </c>
      <c r="O148" s="73">
        <v>151366</v>
      </c>
      <c r="P148" s="69">
        <v>-4.4919729823937882E-3</v>
      </c>
      <c r="Q148" s="72">
        <v>85991</v>
      </c>
      <c r="R148" s="69">
        <f t="shared" si="1"/>
        <v>0.13844096698175656</v>
      </c>
      <c r="S148" s="73">
        <v>69223</v>
      </c>
      <c r="T148" s="69">
        <v>6.2798912648456273E-3</v>
      </c>
      <c r="U148" s="73">
        <v>74180</v>
      </c>
      <c r="V148" s="69">
        <v>3.2859927596769811E-2</v>
      </c>
      <c r="W148" s="72">
        <v>61933</v>
      </c>
      <c r="X148" s="69">
        <v>0.12000651029893117</v>
      </c>
      <c r="Y148" s="72">
        <v>35636</v>
      </c>
      <c r="Z148" s="69">
        <v>-7.7265665458311705E-2</v>
      </c>
      <c r="AA148" s="73">
        <v>59945</v>
      </c>
      <c r="AB148" s="77">
        <v>-0.17949876127513376</v>
      </c>
      <c r="AC148" s="74">
        <v>173260</v>
      </c>
      <c r="AD148" s="253">
        <v>4.7977354108197146E-2</v>
      </c>
      <c r="AE148" s="72">
        <v>13773</v>
      </c>
      <c r="AF148" s="69">
        <v>-0.45327881867259445</v>
      </c>
      <c r="AG148" s="74">
        <v>111076</v>
      </c>
      <c r="AH148" s="254">
        <v>7.8481061819735354E-2</v>
      </c>
      <c r="AI148" s="255">
        <v>5353</v>
      </c>
      <c r="AJ148" s="254">
        <v>-2.6196106967436794E-2</v>
      </c>
      <c r="AK148" s="74">
        <v>64397</v>
      </c>
      <c r="AL148" s="253">
        <v>1.0703915875382553E-2</v>
      </c>
      <c r="AM148" s="72">
        <v>3300</v>
      </c>
      <c r="AN148" s="69">
        <v>0</v>
      </c>
      <c r="AO148" s="72">
        <v>1896</v>
      </c>
      <c r="AP148" s="77">
        <v>-0.11111111111111116</v>
      </c>
      <c r="AQ148" s="72">
        <v>2105</v>
      </c>
      <c r="AR148" s="69">
        <v>0.13415948275862077</v>
      </c>
      <c r="AS148" s="78">
        <v>0</v>
      </c>
      <c r="AT148" s="267" t="s">
        <v>3</v>
      </c>
      <c r="AU148" s="74">
        <v>1035</v>
      </c>
      <c r="AV148" s="253">
        <v>0.6171875</v>
      </c>
      <c r="AW148" s="74">
        <v>9654</v>
      </c>
      <c r="AX148" s="253">
        <v>-0.15589752557488856</v>
      </c>
      <c r="AY148" s="72">
        <v>4053</v>
      </c>
      <c r="AZ148" s="69">
        <v>-1.0739565535757833E-2</v>
      </c>
      <c r="BA148" s="72"/>
      <c r="BB148" s="69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</row>
    <row r="149" spans="1:67" s="82" customFormat="1" ht="13.55" customHeight="1">
      <c r="A149" s="608"/>
      <c r="B149" s="260" t="s">
        <v>210</v>
      </c>
      <c r="C149" s="269">
        <v>1876928</v>
      </c>
      <c r="D149" s="71">
        <v>0.29836491056710357</v>
      </c>
      <c r="E149" s="249">
        <v>490845</v>
      </c>
      <c r="F149" s="71">
        <v>0.52637323680871706</v>
      </c>
      <c r="G149" s="257"/>
      <c r="H149" s="232"/>
      <c r="I149" s="80">
        <v>142234</v>
      </c>
      <c r="J149" s="71">
        <v>-2.2869822688457941E-2</v>
      </c>
      <c r="K149" s="80">
        <v>147688</v>
      </c>
      <c r="L149" s="71">
        <v>0.25872957700863375</v>
      </c>
      <c r="M149" s="252">
        <v>137598</v>
      </c>
      <c r="N149" s="71">
        <v>0.13512844627035592</v>
      </c>
      <c r="O149" s="252">
        <v>132530</v>
      </c>
      <c r="P149" s="71">
        <v>8.2434231482313436E-2</v>
      </c>
      <c r="Q149" s="80">
        <v>76563</v>
      </c>
      <c r="R149" s="71">
        <f t="shared" si="1"/>
        <v>0.32262856945428164</v>
      </c>
      <c r="S149" s="252">
        <v>63013</v>
      </c>
      <c r="T149" s="71">
        <v>0.12043029871977251</v>
      </c>
      <c r="U149" s="252">
        <v>57595</v>
      </c>
      <c r="V149" s="71">
        <v>0.12019838568511143</v>
      </c>
      <c r="W149" s="80">
        <v>47349</v>
      </c>
      <c r="X149" s="71">
        <v>0.29669998630699723</v>
      </c>
      <c r="Y149" s="80">
        <v>31609</v>
      </c>
      <c r="Z149" s="71">
        <v>2.1688538367056642E-2</v>
      </c>
      <c r="AA149" s="252">
        <v>43764</v>
      </c>
      <c r="AB149" s="250">
        <v>-0.1179458239277652</v>
      </c>
      <c r="AC149" s="257"/>
      <c r="AD149" s="232"/>
      <c r="AE149" s="80">
        <v>11399</v>
      </c>
      <c r="AF149" s="71">
        <v>-0.42767485063011501</v>
      </c>
      <c r="AG149" s="257"/>
      <c r="AH149" s="258"/>
      <c r="AI149" s="259"/>
      <c r="AJ149" s="258"/>
      <c r="AK149" s="257"/>
      <c r="AL149" s="232"/>
      <c r="AM149" s="80">
        <v>4300</v>
      </c>
      <c r="AN149" s="71">
        <v>0.65384615384615374</v>
      </c>
      <c r="AO149" s="80">
        <v>1706</v>
      </c>
      <c r="AP149" s="250">
        <v>3.5194174757281482E-2</v>
      </c>
      <c r="AQ149" s="80">
        <v>1322</v>
      </c>
      <c r="AR149" s="71">
        <v>0.1406384814495254</v>
      </c>
      <c r="AS149" s="251">
        <v>12</v>
      </c>
      <c r="AT149" s="240" t="s">
        <v>3</v>
      </c>
      <c r="AU149" s="257"/>
      <c r="AV149" s="232"/>
      <c r="AW149" s="257"/>
      <c r="AX149" s="232"/>
      <c r="AY149" s="80">
        <v>2058</v>
      </c>
      <c r="AZ149" s="71">
        <v>0.95256166982922208</v>
      </c>
      <c r="BA149" s="80"/>
      <c r="BB149" s="71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</row>
    <row r="150" spans="1:67" s="82" customFormat="1" ht="13.55" customHeight="1">
      <c r="A150" s="608"/>
      <c r="B150" s="260" t="s">
        <v>213</v>
      </c>
      <c r="C150" s="269">
        <v>1569162</v>
      </c>
      <c r="D150" s="71">
        <v>0.1076309943720648</v>
      </c>
      <c r="E150" s="249">
        <v>374057</v>
      </c>
      <c r="F150" s="71">
        <v>0.39492310446158196</v>
      </c>
      <c r="G150" s="257"/>
      <c r="H150" s="232"/>
      <c r="I150" s="80">
        <v>116593</v>
      </c>
      <c r="J150" s="71">
        <v>0.28400731245319588</v>
      </c>
      <c r="K150" s="80">
        <v>103289</v>
      </c>
      <c r="L150" s="71">
        <v>3.045811883953875E-2</v>
      </c>
      <c r="M150" s="252">
        <v>98781</v>
      </c>
      <c r="N150" s="71">
        <v>6.1031804852898608E-2</v>
      </c>
      <c r="O150" s="252">
        <v>99443</v>
      </c>
      <c r="P150" s="71">
        <v>-2.4370382724891337E-2</v>
      </c>
      <c r="Q150" s="80">
        <v>56897</v>
      </c>
      <c r="R150" s="71">
        <f t="shared" si="1"/>
        <v>0.13297755829466928</v>
      </c>
      <c r="S150" s="252">
        <v>41675</v>
      </c>
      <c r="T150" s="71">
        <v>-4.4436291931304939E-2</v>
      </c>
      <c r="U150" s="252">
        <v>40959</v>
      </c>
      <c r="V150" s="71">
        <v>-4.4621197984698657E-2</v>
      </c>
      <c r="W150" s="80">
        <v>30563</v>
      </c>
      <c r="X150" s="71">
        <v>4.0761424776952992E-2</v>
      </c>
      <c r="Y150" s="80">
        <v>26103</v>
      </c>
      <c r="Z150" s="71">
        <v>-8.6189392613338023E-2</v>
      </c>
      <c r="AA150" s="252">
        <v>27839</v>
      </c>
      <c r="AB150" s="250">
        <v>-0.25208210198269843</v>
      </c>
      <c r="AC150" s="257"/>
      <c r="AD150" s="232"/>
      <c r="AE150" s="80">
        <v>8830</v>
      </c>
      <c r="AF150" s="71">
        <v>-0.37663254500529475</v>
      </c>
      <c r="AG150" s="257"/>
      <c r="AH150" s="258"/>
      <c r="AI150" s="259"/>
      <c r="AJ150" s="258"/>
      <c r="AK150" s="257"/>
      <c r="AL150" s="232"/>
      <c r="AM150" s="80">
        <v>2000</v>
      </c>
      <c r="AN150" s="71">
        <v>-4.7619047619047672E-2</v>
      </c>
      <c r="AO150" s="80">
        <v>1981</v>
      </c>
      <c r="AP150" s="250">
        <v>-0.3778266331658291</v>
      </c>
      <c r="AQ150" s="80">
        <v>1194</v>
      </c>
      <c r="AR150" s="71">
        <v>0.10555555555555562</v>
      </c>
      <c r="AS150" s="251">
        <v>0</v>
      </c>
      <c r="AT150" s="240" t="s">
        <v>3</v>
      </c>
      <c r="AU150" s="257"/>
      <c r="AV150" s="232"/>
      <c r="AW150" s="257"/>
      <c r="AX150" s="232"/>
      <c r="AY150" s="80">
        <v>1798</v>
      </c>
      <c r="AZ150" s="71">
        <v>-0.24485510289794199</v>
      </c>
      <c r="BA150" s="80"/>
      <c r="BB150" s="71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</row>
    <row r="151" spans="1:67" s="82" customFormat="1" ht="13.55" customHeight="1">
      <c r="A151" s="608"/>
      <c r="B151" s="260" t="s">
        <v>214</v>
      </c>
      <c r="C151" s="269">
        <v>1636597</v>
      </c>
      <c r="D151" s="71">
        <v>9.4376980995813931E-2</v>
      </c>
      <c r="E151" s="249">
        <v>353660</v>
      </c>
      <c r="F151" s="71">
        <v>0.16099127106319688</v>
      </c>
      <c r="G151" s="257"/>
      <c r="H151" s="232"/>
      <c r="I151" s="80">
        <v>111154</v>
      </c>
      <c r="J151" s="71">
        <v>0.30314079041466879</v>
      </c>
      <c r="K151" s="80">
        <v>95785</v>
      </c>
      <c r="L151" s="71">
        <v>0.10981728017426162</v>
      </c>
      <c r="M151" s="252">
        <v>98052</v>
      </c>
      <c r="N151" s="71">
        <v>8.3866688774664189E-2</v>
      </c>
      <c r="O151" s="252">
        <v>107349</v>
      </c>
      <c r="P151" s="71">
        <v>5.6501456578222253E-2</v>
      </c>
      <c r="Q151" s="80">
        <v>62869</v>
      </c>
      <c r="R151" s="71">
        <f t="shared" si="1"/>
        <v>0.25279477113763615</v>
      </c>
      <c r="S151" s="252">
        <v>43661</v>
      </c>
      <c r="T151" s="71">
        <v>5.9347325003032969E-2</v>
      </c>
      <c r="U151" s="252">
        <v>41356</v>
      </c>
      <c r="V151" s="71">
        <v>-5.9131772510937486E-3</v>
      </c>
      <c r="W151" s="80">
        <v>31218</v>
      </c>
      <c r="X151" s="71">
        <v>8.4975497862579408E-2</v>
      </c>
      <c r="Y151" s="80">
        <v>27989</v>
      </c>
      <c r="Z151" s="71">
        <v>-2.6367968831530253E-2</v>
      </c>
      <c r="AA151" s="252">
        <v>22386</v>
      </c>
      <c r="AB151" s="250">
        <v>-0.19318099906292796</v>
      </c>
      <c r="AC151" s="257"/>
      <c r="AD151" s="232"/>
      <c r="AE151" s="80">
        <v>8438</v>
      </c>
      <c r="AF151" s="71">
        <v>-0.58539701257861632</v>
      </c>
      <c r="AG151" s="257"/>
      <c r="AH151" s="258"/>
      <c r="AI151" s="259">
        <v>11093</v>
      </c>
      <c r="AJ151" s="258">
        <v>0.14301906233900041</v>
      </c>
      <c r="AK151" s="257"/>
      <c r="AL151" s="232"/>
      <c r="AM151" s="80">
        <v>2400</v>
      </c>
      <c r="AN151" s="71">
        <v>0.14285714285714279</v>
      </c>
      <c r="AO151" s="80">
        <v>2169</v>
      </c>
      <c r="AP151" s="250">
        <v>-0.15438596491228074</v>
      </c>
      <c r="AQ151" s="80">
        <v>749</v>
      </c>
      <c r="AR151" s="71">
        <v>1.904761904761898E-2</v>
      </c>
      <c r="AS151" s="251">
        <v>40</v>
      </c>
      <c r="AT151" s="240">
        <v>5.2631578947368363E-2</v>
      </c>
      <c r="AU151" s="257"/>
      <c r="AV151" s="232"/>
      <c r="AW151" s="257"/>
      <c r="AX151" s="232"/>
      <c r="AY151" s="80">
        <v>1498</v>
      </c>
      <c r="AZ151" s="71">
        <v>-9.7046413502109741E-2</v>
      </c>
      <c r="BA151" s="80"/>
      <c r="BB151" s="71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</row>
    <row r="152" spans="1:67" s="82" customFormat="1" ht="13.55" customHeight="1">
      <c r="A152" s="608"/>
      <c r="B152" s="260" t="s">
        <v>215</v>
      </c>
      <c r="C152" s="269">
        <v>1656728</v>
      </c>
      <c r="D152" s="71">
        <v>4.9050032768408025E-2</v>
      </c>
      <c r="E152" s="249">
        <v>302088</v>
      </c>
      <c r="F152" s="71">
        <v>-4.2173316127068428E-2</v>
      </c>
      <c r="G152" s="257"/>
      <c r="H152" s="232"/>
      <c r="I152" s="80">
        <v>111952</v>
      </c>
      <c r="J152" s="71">
        <v>0.37268413502213171</v>
      </c>
      <c r="K152" s="80">
        <v>96261</v>
      </c>
      <c r="L152" s="71">
        <v>7.4533398821218011E-2</v>
      </c>
      <c r="M152" s="252">
        <v>94736</v>
      </c>
      <c r="N152" s="71">
        <v>6.9085730076738905E-3</v>
      </c>
      <c r="O152" s="252">
        <v>110221</v>
      </c>
      <c r="P152" s="71">
        <v>-8.1185395131710525E-2</v>
      </c>
      <c r="Q152" s="80">
        <v>64472</v>
      </c>
      <c r="R152" s="71">
        <f t="shared" si="1"/>
        <v>0.17366926381708292</v>
      </c>
      <c r="S152" s="252">
        <v>48109</v>
      </c>
      <c r="T152" s="71">
        <v>-8.0098665340930797E-2</v>
      </c>
      <c r="U152" s="252">
        <v>44932</v>
      </c>
      <c r="V152" s="71">
        <v>2.3904473258437253E-2</v>
      </c>
      <c r="W152" s="80">
        <v>29293</v>
      </c>
      <c r="X152" s="71">
        <v>5.3885227896759424E-3</v>
      </c>
      <c r="Y152" s="80">
        <v>26859</v>
      </c>
      <c r="Z152" s="71">
        <v>2.5152671755725109E-2</v>
      </c>
      <c r="AA152" s="252">
        <v>17508</v>
      </c>
      <c r="AB152" s="250">
        <v>-0.23828583859038499</v>
      </c>
      <c r="AC152" s="257"/>
      <c r="AD152" s="232"/>
      <c r="AE152" s="80">
        <v>9516</v>
      </c>
      <c r="AF152" s="71">
        <v>-0.56776889534883723</v>
      </c>
      <c r="AG152" s="257"/>
      <c r="AH152" s="258"/>
      <c r="AI152" s="259"/>
      <c r="AJ152" s="258"/>
      <c r="AK152" s="257"/>
      <c r="AL152" s="232"/>
      <c r="AM152" s="80">
        <v>2200</v>
      </c>
      <c r="AN152" s="71">
        <v>0.10000000000000009</v>
      </c>
      <c r="AO152" s="80">
        <v>2995</v>
      </c>
      <c r="AP152" s="250">
        <v>-0.14060258249641322</v>
      </c>
      <c r="AQ152" s="80">
        <v>914</v>
      </c>
      <c r="AR152" s="71">
        <v>8.8095238095238004E-2</v>
      </c>
      <c r="AS152" s="251">
        <v>0</v>
      </c>
      <c r="AT152" s="240" t="s">
        <v>3</v>
      </c>
      <c r="AU152" s="257"/>
      <c r="AV152" s="232"/>
      <c r="AW152" s="257"/>
      <c r="AX152" s="232"/>
      <c r="AY152" s="80">
        <v>977</v>
      </c>
      <c r="AZ152" s="71">
        <v>0.37994350282485878</v>
      </c>
      <c r="BA152" s="80"/>
      <c r="BB152" s="71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</row>
    <row r="153" spans="1:67" s="82" customFormat="1" ht="13.55" customHeight="1">
      <c r="A153" s="608"/>
      <c r="B153" s="260" t="s">
        <v>10</v>
      </c>
      <c r="C153" s="269">
        <v>1778317</v>
      </c>
      <c r="D153" s="71">
        <v>0.29468581800020521</v>
      </c>
      <c r="E153" s="249">
        <v>347365</v>
      </c>
      <c r="F153" s="71">
        <v>0.38115099561040777</v>
      </c>
      <c r="G153" s="257"/>
      <c r="H153" s="232"/>
      <c r="I153" s="80">
        <v>109806</v>
      </c>
      <c r="J153" s="71">
        <v>0.50569747830021794</v>
      </c>
      <c r="K153" s="80">
        <v>107506</v>
      </c>
      <c r="L153" s="71">
        <v>0.17139557182705722</v>
      </c>
      <c r="M153" s="252">
        <v>109786</v>
      </c>
      <c r="N153" s="71">
        <v>0.13235142438682268</v>
      </c>
      <c r="O153" s="252">
        <v>107843</v>
      </c>
      <c r="P153" s="71">
        <v>0.49398074392186753</v>
      </c>
      <c r="Q153" s="80">
        <v>61826</v>
      </c>
      <c r="R153" s="71">
        <f t="shared" si="1"/>
        <v>0.66727792459953617</v>
      </c>
      <c r="S153" s="252">
        <v>46957</v>
      </c>
      <c r="T153" s="71">
        <v>0.49516016047888933</v>
      </c>
      <c r="U153" s="252">
        <v>43766</v>
      </c>
      <c r="V153" s="71">
        <v>0.1767268034307532</v>
      </c>
      <c r="W153" s="80">
        <v>27667</v>
      </c>
      <c r="X153" s="71">
        <v>6.7152665278099155E-2</v>
      </c>
      <c r="Y153" s="80">
        <v>26084</v>
      </c>
      <c r="Z153" s="71">
        <v>-4.1874816338524856E-2</v>
      </c>
      <c r="AA153" s="252">
        <v>21556</v>
      </c>
      <c r="AB153" s="250">
        <v>0.24730933919685216</v>
      </c>
      <c r="AC153" s="257"/>
      <c r="AD153" s="232"/>
      <c r="AE153" s="80">
        <v>10441</v>
      </c>
      <c r="AF153" s="71">
        <v>-0.43525530073561225</v>
      </c>
      <c r="AG153" s="257"/>
      <c r="AH153" s="258"/>
      <c r="AI153" s="259"/>
      <c r="AJ153" s="258"/>
      <c r="AK153" s="257"/>
      <c r="AL153" s="232"/>
      <c r="AM153" s="80">
        <v>2400</v>
      </c>
      <c r="AN153" s="71">
        <v>0.60000000000000009</v>
      </c>
      <c r="AO153" s="80">
        <v>2309</v>
      </c>
      <c r="AP153" s="250">
        <v>-0.15544989027066569</v>
      </c>
      <c r="AQ153" s="80">
        <v>909</v>
      </c>
      <c r="AR153" s="71">
        <v>-3.4006376195536703E-2</v>
      </c>
      <c r="AS153" s="251">
        <v>0</v>
      </c>
      <c r="AT153" s="240" t="s">
        <v>3</v>
      </c>
      <c r="AU153" s="257"/>
      <c r="AV153" s="232"/>
      <c r="AW153" s="257"/>
      <c r="AX153" s="232"/>
      <c r="AY153" s="80">
        <v>948</v>
      </c>
      <c r="AZ153" s="71">
        <v>0.53150242326332786</v>
      </c>
      <c r="BA153" s="80"/>
      <c r="BB153" s="71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</row>
    <row r="154" spans="1:67" s="82" customFormat="1" ht="13.55" customHeight="1">
      <c r="A154" s="608"/>
      <c r="B154" s="260" t="s">
        <v>11</v>
      </c>
      <c r="C154" s="269">
        <v>2086068</v>
      </c>
      <c r="D154" s="71">
        <v>0.24516692810738405</v>
      </c>
      <c r="E154" s="249">
        <v>447008</v>
      </c>
      <c r="F154" s="71">
        <v>0.30020157126693214</v>
      </c>
      <c r="G154" s="257"/>
      <c r="H154" s="232"/>
      <c r="I154" s="80">
        <v>116960</v>
      </c>
      <c r="J154" s="71">
        <v>0.59982491656179904</v>
      </c>
      <c r="K154" s="80">
        <v>134310</v>
      </c>
      <c r="L154" s="71">
        <v>0.10544119704688937</v>
      </c>
      <c r="M154" s="252">
        <v>142793</v>
      </c>
      <c r="N154" s="71">
        <v>0.19700399020889914</v>
      </c>
      <c r="O154" s="252">
        <v>112283</v>
      </c>
      <c r="P154" s="71">
        <v>0.31523585292429512</v>
      </c>
      <c r="Q154" s="80">
        <v>71654</v>
      </c>
      <c r="R154" s="71">
        <f t="shared" si="1"/>
        <v>0.57377553261585779</v>
      </c>
      <c r="S154" s="252">
        <v>51992</v>
      </c>
      <c r="T154" s="71">
        <v>0.40329284750337391</v>
      </c>
      <c r="U154" s="252">
        <v>54700</v>
      </c>
      <c r="V154" s="71">
        <v>0.13074935400516785</v>
      </c>
      <c r="W154" s="80">
        <v>34429</v>
      </c>
      <c r="X154" s="71">
        <v>-7.694576262098185E-2</v>
      </c>
      <c r="Y154" s="80">
        <v>31502</v>
      </c>
      <c r="Z154" s="71">
        <v>0.10212363992583007</v>
      </c>
      <c r="AA154" s="252">
        <v>25272</v>
      </c>
      <c r="AB154" s="250">
        <v>4.7370384185005499E-2</v>
      </c>
      <c r="AC154" s="257"/>
      <c r="AD154" s="232"/>
      <c r="AE154" s="80">
        <v>9627</v>
      </c>
      <c r="AF154" s="71">
        <v>-0.57268409605397486</v>
      </c>
      <c r="AG154" s="257"/>
      <c r="AH154" s="258"/>
      <c r="AI154" s="259">
        <v>33990</v>
      </c>
      <c r="AJ154" s="258">
        <v>0.30539980029188118</v>
      </c>
      <c r="AK154" s="257"/>
      <c r="AL154" s="232"/>
      <c r="AM154" s="80">
        <v>2000</v>
      </c>
      <c r="AN154" s="71">
        <v>0.4285714285714286</v>
      </c>
      <c r="AO154" s="80">
        <v>2063</v>
      </c>
      <c r="AP154" s="250">
        <v>-1.0076775431861806E-2</v>
      </c>
      <c r="AQ154" s="80">
        <v>1231</v>
      </c>
      <c r="AR154" s="71">
        <v>-0.14927436074637179</v>
      </c>
      <c r="AS154" s="251">
        <v>23</v>
      </c>
      <c r="AT154" s="240" t="s">
        <v>3</v>
      </c>
      <c r="AU154" s="257"/>
      <c r="AV154" s="232"/>
      <c r="AW154" s="257"/>
      <c r="AX154" s="232"/>
      <c r="AY154" s="80">
        <v>1796</v>
      </c>
      <c r="AZ154" s="71">
        <v>1.0643678160919539</v>
      </c>
      <c r="BA154" s="80"/>
      <c r="BB154" s="71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</row>
    <row r="155" spans="1:67" s="82" customFormat="1" ht="13.55" customHeight="1">
      <c r="A155" s="608"/>
      <c r="B155" s="260" t="s">
        <v>218</v>
      </c>
      <c r="C155" s="269">
        <v>2064241</v>
      </c>
      <c r="D155" s="71">
        <v>0.1247743494207052</v>
      </c>
      <c r="E155" s="249">
        <v>458927</v>
      </c>
      <c r="F155" s="71">
        <v>0.17381340304012327</v>
      </c>
      <c r="G155" s="257"/>
      <c r="H155" s="232"/>
      <c r="I155" s="80">
        <v>147028</v>
      </c>
      <c r="J155" s="71">
        <v>0.41174889097997047</v>
      </c>
      <c r="K155" s="80">
        <v>140804</v>
      </c>
      <c r="L155" s="71">
        <v>2.4744548921428855E-2</v>
      </c>
      <c r="M155" s="252">
        <v>147588</v>
      </c>
      <c r="N155" s="71">
        <v>5.8190891361707076E-2</v>
      </c>
      <c r="O155" s="252">
        <v>117856</v>
      </c>
      <c r="P155" s="71">
        <v>0.18473245609626154</v>
      </c>
      <c r="Q155" s="80">
        <v>78232</v>
      </c>
      <c r="R155" s="71">
        <f t="shared" si="1"/>
        <v>0.43379213019811957</v>
      </c>
      <c r="S155" s="252">
        <v>57739</v>
      </c>
      <c r="T155" s="71">
        <v>0.32095630290551358</v>
      </c>
      <c r="U155" s="252">
        <v>62018</v>
      </c>
      <c r="V155" s="71">
        <v>2.5633392868955385E-2</v>
      </c>
      <c r="W155" s="80">
        <v>42117</v>
      </c>
      <c r="X155" s="71">
        <v>-9.2914941663529982E-3</v>
      </c>
      <c r="Y155" s="80">
        <v>30940</v>
      </c>
      <c r="Z155" s="71">
        <v>6.5060240963855431E-2</v>
      </c>
      <c r="AA155" s="252">
        <v>25410</v>
      </c>
      <c r="AB155" s="250">
        <v>-2.1827000808407382E-2</v>
      </c>
      <c r="AC155" s="257"/>
      <c r="AD155" s="232"/>
      <c r="AE155" s="80">
        <v>6590</v>
      </c>
      <c r="AF155" s="71">
        <v>-0.66531234128999495</v>
      </c>
      <c r="AG155" s="257"/>
      <c r="AH155" s="258"/>
      <c r="AI155" s="259"/>
      <c r="AJ155" s="258"/>
      <c r="AK155" s="257"/>
      <c r="AL155" s="232"/>
      <c r="AM155" s="80">
        <v>1400</v>
      </c>
      <c r="AN155" s="71">
        <v>0.27272727272727271</v>
      </c>
      <c r="AO155" s="80">
        <v>1852</v>
      </c>
      <c r="AP155" s="250">
        <v>-0.10832932113625426</v>
      </c>
      <c r="AQ155" s="80">
        <v>1296</v>
      </c>
      <c r="AR155" s="71">
        <v>1.8867924528301883E-2</v>
      </c>
      <c r="AS155" s="251">
        <v>24</v>
      </c>
      <c r="AT155" s="240" t="s">
        <v>3</v>
      </c>
      <c r="AU155" s="257"/>
      <c r="AV155" s="232"/>
      <c r="AW155" s="257"/>
      <c r="AX155" s="232"/>
      <c r="AY155" s="80">
        <v>2169</v>
      </c>
      <c r="AZ155" s="71">
        <v>1.4508474576271189</v>
      </c>
      <c r="BA155" s="80"/>
      <c r="BB155" s="71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</row>
    <row r="156" spans="1:67" s="82" customFormat="1" ht="13.55" customHeight="1">
      <c r="A156" s="608"/>
      <c r="B156" s="260" t="s">
        <v>13</v>
      </c>
      <c r="C156" s="269">
        <v>1904524</v>
      </c>
      <c r="D156" s="71">
        <v>0.25989162885495842</v>
      </c>
      <c r="E156" s="249">
        <v>430614</v>
      </c>
      <c r="F156" s="71">
        <v>0.42755225513434669</v>
      </c>
      <c r="G156" s="257"/>
      <c r="H156" s="232"/>
      <c r="I156" s="80">
        <v>128911</v>
      </c>
      <c r="J156" s="71">
        <v>0.60738911956508179</v>
      </c>
      <c r="K156" s="80">
        <v>107890</v>
      </c>
      <c r="L156" s="71">
        <v>0.14473363112605964</v>
      </c>
      <c r="M156" s="252">
        <v>115147</v>
      </c>
      <c r="N156" s="71">
        <v>0.20716876690499664</v>
      </c>
      <c r="O156" s="252">
        <v>117028</v>
      </c>
      <c r="P156" s="71">
        <v>0.31044522081877624</v>
      </c>
      <c r="Q156" s="80">
        <v>72247</v>
      </c>
      <c r="R156" s="71">
        <f t="shared" si="1"/>
        <v>0.53753006022686156</v>
      </c>
      <c r="S156" s="252">
        <v>55075</v>
      </c>
      <c r="T156" s="71">
        <v>0.52044281257764413</v>
      </c>
      <c r="U156" s="252">
        <v>37742</v>
      </c>
      <c r="V156" s="71">
        <v>-3.3817167140260618E-2</v>
      </c>
      <c r="W156" s="80">
        <v>29565</v>
      </c>
      <c r="X156" s="71">
        <v>9.4432516472940042E-2</v>
      </c>
      <c r="Y156" s="80">
        <v>26543</v>
      </c>
      <c r="Z156" s="71">
        <v>4.5329237555135515E-2</v>
      </c>
      <c r="AA156" s="252">
        <v>20202</v>
      </c>
      <c r="AB156" s="250">
        <v>8.1709145427286467E-2</v>
      </c>
      <c r="AC156" s="257"/>
      <c r="AD156" s="232"/>
      <c r="AE156" s="80">
        <v>7334</v>
      </c>
      <c r="AF156" s="71">
        <v>-0.56287996185480993</v>
      </c>
      <c r="AG156" s="257"/>
      <c r="AH156" s="258"/>
      <c r="AI156" s="259"/>
      <c r="AJ156" s="258"/>
      <c r="AK156" s="257"/>
      <c r="AL156" s="232"/>
      <c r="AM156" s="80">
        <v>2600</v>
      </c>
      <c r="AN156" s="71">
        <v>0.30000000000000004</v>
      </c>
      <c r="AO156" s="80">
        <v>2339</v>
      </c>
      <c r="AP156" s="250">
        <v>0.10958254269449719</v>
      </c>
      <c r="AQ156" s="80">
        <v>1001</v>
      </c>
      <c r="AR156" s="71">
        <v>9.9999999999988987E-4</v>
      </c>
      <c r="AS156" s="251">
        <v>22</v>
      </c>
      <c r="AT156" s="240" t="s">
        <v>3</v>
      </c>
      <c r="AU156" s="257"/>
      <c r="AV156" s="232"/>
      <c r="AW156" s="257"/>
      <c r="AX156" s="232"/>
      <c r="AY156" s="80">
        <v>1924</v>
      </c>
      <c r="AZ156" s="71">
        <v>1.1715575620767495</v>
      </c>
      <c r="BA156" s="80"/>
      <c r="BB156" s="71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</row>
    <row r="157" spans="1:67" s="82" customFormat="1" ht="13.55" customHeight="1">
      <c r="A157" s="608"/>
      <c r="B157" s="260" t="s">
        <v>14</v>
      </c>
      <c r="C157" s="269">
        <v>1865552</v>
      </c>
      <c r="D157" s="71">
        <v>7.5055263964667995E-2</v>
      </c>
      <c r="E157" s="249">
        <v>449555</v>
      </c>
      <c r="F157" s="71">
        <v>0.21225481471893692</v>
      </c>
      <c r="G157" s="257"/>
      <c r="H157" s="232"/>
      <c r="I157" s="80">
        <v>123052</v>
      </c>
      <c r="J157" s="71">
        <v>0.41805819648516285</v>
      </c>
      <c r="K157" s="80">
        <v>99409</v>
      </c>
      <c r="L157" s="71">
        <v>-8.7346106882843833E-2</v>
      </c>
      <c r="M157" s="252">
        <v>112508</v>
      </c>
      <c r="N157" s="71">
        <v>0.10240355879557494</v>
      </c>
      <c r="O157" s="252">
        <v>115663</v>
      </c>
      <c r="P157" s="71">
        <v>9.1582593267207191E-2</v>
      </c>
      <c r="Q157" s="80">
        <v>74210</v>
      </c>
      <c r="R157" s="71">
        <f t="shared" si="1"/>
        <v>0.23188526086884353</v>
      </c>
      <c r="S157" s="252">
        <v>52104</v>
      </c>
      <c r="T157" s="71">
        <v>0.22106348573972956</v>
      </c>
      <c r="U157" s="252">
        <v>34346</v>
      </c>
      <c r="V157" s="71">
        <v>-0.32098374915978012</v>
      </c>
      <c r="W157" s="80">
        <v>34025</v>
      </c>
      <c r="X157" s="71">
        <v>5.7005281143212239E-2</v>
      </c>
      <c r="Y157" s="80">
        <v>26869</v>
      </c>
      <c r="Z157" s="71">
        <v>-0.12295991643817727</v>
      </c>
      <c r="AA157" s="252">
        <v>24164</v>
      </c>
      <c r="AB157" s="71">
        <v>-0.11125822943101993</v>
      </c>
      <c r="AC157" s="257"/>
      <c r="AD157" s="232"/>
      <c r="AE157" s="80">
        <v>6746</v>
      </c>
      <c r="AF157" s="71">
        <v>-0.63192928852029684</v>
      </c>
      <c r="AG157" s="257"/>
      <c r="AH157" s="258"/>
      <c r="AI157" s="259">
        <v>7151</v>
      </c>
      <c r="AJ157" s="258">
        <v>0.19722082705508126</v>
      </c>
      <c r="AK157" s="257"/>
      <c r="AL157" s="232"/>
      <c r="AM157" s="80">
        <v>2200</v>
      </c>
      <c r="AN157" s="71">
        <v>4.7619047619047672E-2</v>
      </c>
      <c r="AO157" s="80">
        <v>3937</v>
      </c>
      <c r="AP157" s="250">
        <v>6.2904967602591899E-2</v>
      </c>
      <c r="AQ157" s="80">
        <v>1173</v>
      </c>
      <c r="AR157" s="71">
        <v>6.0578661844484571E-2</v>
      </c>
      <c r="AS157" s="251">
        <v>13</v>
      </c>
      <c r="AT157" s="240" t="s">
        <v>3</v>
      </c>
      <c r="AU157" s="257"/>
      <c r="AV157" s="232"/>
      <c r="AW157" s="257"/>
      <c r="AX157" s="232"/>
      <c r="AY157" s="80">
        <v>2617</v>
      </c>
      <c r="AZ157" s="71">
        <v>0.91862170087976547</v>
      </c>
      <c r="BA157" s="80"/>
      <c r="BB157" s="71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</row>
    <row r="158" spans="1:67" s="82" customFormat="1" ht="13.55" customHeight="1">
      <c r="A158" s="608"/>
      <c r="B158" s="260" t="s">
        <v>15</v>
      </c>
      <c r="C158" s="269">
        <v>1825701</v>
      </c>
      <c r="D158" s="71">
        <v>0.12277384086594423</v>
      </c>
      <c r="E158" s="249">
        <v>426918</v>
      </c>
      <c r="F158" s="71">
        <v>0.18639414192221659</v>
      </c>
      <c r="G158" s="257"/>
      <c r="H158" s="232"/>
      <c r="I158" s="80">
        <v>132698</v>
      </c>
      <c r="J158" s="71">
        <v>0.31668353475819089</v>
      </c>
      <c r="K158" s="80">
        <v>114745</v>
      </c>
      <c r="L158" s="71">
        <v>-6.9406259377306267E-2</v>
      </c>
      <c r="M158" s="252">
        <v>127547</v>
      </c>
      <c r="N158" s="71">
        <v>0.21092756099876575</v>
      </c>
      <c r="O158" s="252">
        <v>126748</v>
      </c>
      <c r="P158" s="71">
        <v>0.1343320983013836</v>
      </c>
      <c r="Q158" s="80">
        <v>82583</v>
      </c>
      <c r="R158" s="71">
        <f t="shared" si="1"/>
        <v>0.38683079196614489</v>
      </c>
      <c r="S158" s="252">
        <v>62009</v>
      </c>
      <c r="T158" s="71">
        <v>0.34594430335786064</v>
      </c>
      <c r="U158" s="252">
        <v>36314</v>
      </c>
      <c r="V158" s="71">
        <v>-0.19280697074775499</v>
      </c>
      <c r="W158" s="80">
        <v>33975</v>
      </c>
      <c r="X158" s="71">
        <v>-6.5789473684210176E-3</v>
      </c>
      <c r="Y158" s="80">
        <v>26880</v>
      </c>
      <c r="Z158" s="71">
        <v>-0.14987823776843034</v>
      </c>
      <c r="AA158" s="252">
        <v>27507</v>
      </c>
      <c r="AB158" s="71">
        <v>-3.9056768558952015E-2</v>
      </c>
      <c r="AC158" s="257"/>
      <c r="AD158" s="232"/>
      <c r="AE158" s="80">
        <v>6325</v>
      </c>
      <c r="AF158" s="71">
        <v>-0.53475542478852511</v>
      </c>
      <c r="AG158" s="257"/>
      <c r="AH158" s="258"/>
      <c r="AI158" s="259"/>
      <c r="AJ158" s="258"/>
      <c r="AK158" s="257"/>
      <c r="AL158" s="232"/>
      <c r="AM158" s="80">
        <v>2100</v>
      </c>
      <c r="AN158" s="71">
        <v>0.61538461538461542</v>
      </c>
      <c r="AO158" s="80">
        <v>3527</v>
      </c>
      <c r="AP158" s="250">
        <v>-0.21986286219862861</v>
      </c>
      <c r="AQ158" s="80">
        <v>1386</v>
      </c>
      <c r="AR158" s="71">
        <v>-0.10116731517509725</v>
      </c>
      <c r="AS158" s="251">
        <v>0</v>
      </c>
      <c r="AT158" s="240" t="s">
        <v>3</v>
      </c>
      <c r="AU158" s="257"/>
      <c r="AV158" s="232"/>
      <c r="AW158" s="257"/>
      <c r="AX158" s="232"/>
      <c r="AY158" s="80">
        <v>2538</v>
      </c>
      <c r="AZ158" s="71">
        <v>0.31434489901605378</v>
      </c>
      <c r="BA158" s="80"/>
      <c r="BB158" s="71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</row>
    <row r="159" spans="1:67" s="82" customFormat="1" ht="13.55" customHeight="1">
      <c r="A159" s="611"/>
      <c r="B159" s="260" t="s">
        <v>16</v>
      </c>
      <c r="C159" s="269">
        <v>2007035</v>
      </c>
      <c r="D159" s="71">
        <v>0.12646242524758455</v>
      </c>
      <c r="E159" s="249">
        <v>494376</v>
      </c>
      <c r="F159" s="71">
        <v>0.1893873780241353</v>
      </c>
      <c r="G159" s="264"/>
      <c r="H159" s="236"/>
      <c r="I159" s="80">
        <v>154165</v>
      </c>
      <c r="J159" s="71">
        <v>0.34359121848336693</v>
      </c>
      <c r="K159" s="80">
        <v>141561</v>
      </c>
      <c r="L159" s="71">
        <v>-5.1930482536918565E-2</v>
      </c>
      <c r="M159" s="252">
        <v>143380</v>
      </c>
      <c r="N159" s="71">
        <v>6.0848205037142167E-2</v>
      </c>
      <c r="O159" s="252">
        <v>137010</v>
      </c>
      <c r="P159" s="71">
        <v>0.11237405515998344</v>
      </c>
      <c r="Q159" s="80">
        <v>99868</v>
      </c>
      <c r="R159" s="71">
        <f t="shared" si="1"/>
        <v>0.42746062148023212</v>
      </c>
      <c r="S159" s="252">
        <v>70706</v>
      </c>
      <c r="T159" s="71">
        <v>0.28893831121481695</v>
      </c>
      <c r="U159" s="252">
        <v>38601</v>
      </c>
      <c r="V159" s="71">
        <v>-0.1387742352914928</v>
      </c>
      <c r="W159" s="80">
        <v>42305</v>
      </c>
      <c r="X159" s="71">
        <v>-1.4627442759648779E-2</v>
      </c>
      <c r="Y159" s="270">
        <v>26873</v>
      </c>
      <c r="Z159" s="263">
        <v>-4.5533652992363671E-2</v>
      </c>
      <c r="AA159" s="271">
        <v>41641</v>
      </c>
      <c r="AB159" s="263">
        <v>-2.600987065235183E-2</v>
      </c>
      <c r="AC159" s="264"/>
      <c r="AD159" s="236"/>
      <c r="AE159" s="80">
        <v>7885</v>
      </c>
      <c r="AF159" s="71">
        <v>-0.31613183000867306</v>
      </c>
      <c r="AG159" s="264"/>
      <c r="AH159" s="265"/>
      <c r="AI159" s="266"/>
      <c r="AJ159" s="265"/>
      <c r="AK159" s="264"/>
      <c r="AL159" s="236"/>
      <c r="AM159" s="80">
        <v>1400</v>
      </c>
      <c r="AN159" s="71">
        <v>0.27272727272727271</v>
      </c>
      <c r="AO159" s="80">
        <v>2806</v>
      </c>
      <c r="AP159" s="250">
        <v>1.7403915881073262E-2</v>
      </c>
      <c r="AQ159" s="80">
        <v>1240</v>
      </c>
      <c r="AR159" s="71">
        <v>-0.11111111111111116</v>
      </c>
      <c r="AS159" s="251">
        <v>33</v>
      </c>
      <c r="AT159" s="240" t="s">
        <v>3</v>
      </c>
      <c r="AU159" s="264"/>
      <c r="AV159" s="236"/>
      <c r="AW159" s="264"/>
      <c r="AX159" s="236"/>
      <c r="AY159" s="80">
        <v>2795</v>
      </c>
      <c r="AZ159" s="71">
        <v>0.6857659831121834</v>
      </c>
      <c r="BA159" s="80"/>
      <c r="BB159" s="71"/>
      <c r="BC159" s="81"/>
      <c r="BD159" s="81"/>
      <c r="BE159" s="81"/>
      <c r="BF159" s="81"/>
      <c r="BG159" s="81"/>
      <c r="BH159" s="93"/>
      <c r="BI159" s="81"/>
      <c r="BJ159" s="81"/>
      <c r="BK159" s="81"/>
      <c r="BL159" s="81"/>
      <c r="BM159" s="81"/>
      <c r="BN159" s="81"/>
      <c r="BO159" s="81"/>
    </row>
    <row r="160" spans="1:67" s="82" customFormat="1" ht="13.55" customHeight="1">
      <c r="A160" s="610" t="s">
        <v>231</v>
      </c>
      <c r="B160" s="67" t="s">
        <v>227</v>
      </c>
      <c r="C160" s="68">
        <v>2343048</v>
      </c>
      <c r="D160" s="69">
        <v>0.10922073513837982</v>
      </c>
      <c r="E160" s="70">
        <v>625415</v>
      </c>
      <c r="F160" s="69">
        <v>0.21465985872683246</v>
      </c>
      <c r="G160" s="74">
        <v>3854869</v>
      </c>
      <c r="H160" s="253">
        <v>-0.19052140802404283</v>
      </c>
      <c r="I160" s="72">
        <v>171932</v>
      </c>
      <c r="J160" s="69">
        <v>0.15135605705484489</v>
      </c>
      <c r="K160" s="72">
        <v>171485</v>
      </c>
      <c r="L160" s="69">
        <v>-1.9917700177173203E-2</v>
      </c>
      <c r="M160" s="73">
        <v>154367</v>
      </c>
      <c r="N160" s="69">
        <v>4.8938266571535438E-2</v>
      </c>
      <c r="O160" s="73">
        <v>152165</v>
      </c>
      <c r="P160" s="69">
        <v>5.2785962501487038E-3</v>
      </c>
      <c r="Q160" s="72">
        <v>112321</v>
      </c>
      <c r="R160" s="69">
        <f t="shared" si="1"/>
        <v>0.30619483434312889</v>
      </c>
      <c r="S160" s="73">
        <v>81448</v>
      </c>
      <c r="T160" s="69">
        <v>0.176603152131517</v>
      </c>
      <c r="U160" s="73">
        <v>60247</v>
      </c>
      <c r="V160" s="69">
        <v>-0.18782690752224318</v>
      </c>
      <c r="W160" s="72">
        <v>53139</v>
      </c>
      <c r="X160" s="69">
        <v>-0.14199215281029498</v>
      </c>
      <c r="Y160" s="72">
        <v>36221</v>
      </c>
      <c r="Z160" s="71">
        <v>1.6415983836569836E-2</v>
      </c>
      <c r="AA160" s="249">
        <v>57684</v>
      </c>
      <c r="AB160" s="71">
        <v>-3.7717908082408824E-2</v>
      </c>
      <c r="AC160" s="74">
        <v>170571</v>
      </c>
      <c r="AD160" s="253">
        <v>-1.5520027704028605E-2</v>
      </c>
      <c r="AE160" s="72">
        <v>9524</v>
      </c>
      <c r="AF160" s="69">
        <v>-0.30850214187177816</v>
      </c>
      <c r="AG160" s="74">
        <v>142383</v>
      </c>
      <c r="AH160" s="254">
        <v>0.28185206525261974</v>
      </c>
      <c r="AI160" s="255">
        <v>6184</v>
      </c>
      <c r="AJ160" s="254">
        <v>0.15524005230711757</v>
      </c>
      <c r="AK160" s="74">
        <v>65829</v>
      </c>
      <c r="AL160" s="253">
        <v>2.2237060732642755E-2</v>
      </c>
      <c r="AM160" s="72">
        <v>4100</v>
      </c>
      <c r="AN160" s="69">
        <v>0.24242424242424243</v>
      </c>
      <c r="AO160" s="72">
        <v>1945</v>
      </c>
      <c r="AP160" s="77">
        <v>2.5843881856540074E-2</v>
      </c>
      <c r="AQ160" s="72">
        <v>1843</v>
      </c>
      <c r="AR160" s="69">
        <v>-0.12446555819477434</v>
      </c>
      <c r="AS160" s="78"/>
      <c r="AT160" s="267"/>
      <c r="AU160" s="74">
        <v>6048</v>
      </c>
      <c r="AV160" s="253">
        <v>4.8434782608695652</v>
      </c>
      <c r="AW160" s="74">
        <v>13999</v>
      </c>
      <c r="AX160" s="253">
        <v>0.45007250880464067</v>
      </c>
      <c r="AY160" s="72">
        <v>4579</v>
      </c>
      <c r="AZ160" s="69">
        <v>0.12978040957315562</v>
      </c>
      <c r="BA160" s="72"/>
      <c r="BB160" s="69"/>
      <c r="BC160" s="81"/>
      <c r="BD160" s="81"/>
      <c r="BE160" s="81"/>
      <c r="BF160" s="81"/>
      <c r="BG160" s="81"/>
      <c r="BH160" s="93"/>
      <c r="BI160" s="81"/>
      <c r="BJ160" s="81"/>
      <c r="BK160" s="81"/>
      <c r="BL160" s="81"/>
      <c r="BM160" s="81"/>
      <c r="BN160" s="81"/>
      <c r="BO160" s="81"/>
    </row>
    <row r="161" spans="1:67" s="82" customFormat="1" ht="13.55" customHeight="1">
      <c r="A161" s="608"/>
      <c r="B161" s="260" t="s">
        <v>228</v>
      </c>
      <c r="C161" s="269">
        <v>2231269</v>
      </c>
      <c r="D161" s="71">
        <v>0.18878774252395414</v>
      </c>
      <c r="E161" s="249">
        <v>600018</v>
      </c>
      <c r="F161" s="71">
        <v>0.22241848241298179</v>
      </c>
      <c r="G161" s="257"/>
      <c r="H161" s="232"/>
      <c r="I161" s="80">
        <v>192572</v>
      </c>
      <c r="J161" s="71">
        <v>0.35390975434846794</v>
      </c>
      <c r="K161" s="80">
        <v>163559</v>
      </c>
      <c r="L161" s="71">
        <v>0.10746303017171344</v>
      </c>
      <c r="M161" s="252">
        <v>150685</v>
      </c>
      <c r="N161" s="71">
        <v>9.5110394046425073E-2</v>
      </c>
      <c r="O161" s="252">
        <v>153906</v>
      </c>
      <c r="P161" s="71">
        <v>0.16129178299253</v>
      </c>
      <c r="Q161" s="80">
        <v>94836</v>
      </c>
      <c r="R161" s="71">
        <f t="shared" si="1"/>
        <v>0.23866619646565579</v>
      </c>
      <c r="S161" s="252">
        <v>82764</v>
      </c>
      <c r="T161" s="71">
        <v>0.31344325774046622</v>
      </c>
      <c r="U161" s="252">
        <v>60174</v>
      </c>
      <c r="V161" s="71">
        <v>4.477819255143678E-2</v>
      </c>
      <c r="W161" s="80">
        <v>41699</v>
      </c>
      <c r="X161" s="71">
        <v>-0.11932670172548521</v>
      </c>
      <c r="Y161" s="80">
        <v>35616</v>
      </c>
      <c r="Z161" s="71">
        <v>0.12676769274573707</v>
      </c>
      <c r="AA161" s="249">
        <v>43815</v>
      </c>
      <c r="AB161" s="71">
        <v>1.1653413764738385E-3</v>
      </c>
      <c r="AC161" s="257"/>
      <c r="AD161" s="232"/>
      <c r="AE161" s="80">
        <v>8695</v>
      </c>
      <c r="AF161" s="71">
        <v>-0.23721379068339332</v>
      </c>
      <c r="AG161" s="257"/>
      <c r="AH161" s="258"/>
      <c r="AI161" s="259"/>
      <c r="AJ161" s="258"/>
      <c r="AK161" s="257"/>
      <c r="AL161" s="232"/>
      <c r="AM161" s="80">
        <v>5300</v>
      </c>
      <c r="AN161" s="71">
        <v>0.23255813953488369</v>
      </c>
      <c r="AO161" s="80">
        <v>2308</v>
      </c>
      <c r="AP161" s="71">
        <v>0.35287221570926142</v>
      </c>
      <c r="AQ161" s="80">
        <v>1569</v>
      </c>
      <c r="AR161" s="71">
        <v>0.18683812405446298</v>
      </c>
      <c r="AS161" s="251"/>
      <c r="AT161" s="240"/>
      <c r="AU161" s="257"/>
      <c r="AV161" s="232"/>
      <c r="AW161" s="257"/>
      <c r="AX161" s="232"/>
      <c r="AY161" s="80">
        <v>3585</v>
      </c>
      <c r="AZ161" s="71">
        <v>0.74198250728862969</v>
      </c>
      <c r="BA161" s="80"/>
      <c r="BB161" s="71"/>
      <c r="BC161" s="81"/>
      <c r="BD161" s="81"/>
      <c r="BE161" s="81"/>
      <c r="BF161" s="81"/>
      <c r="BG161" s="81"/>
      <c r="BH161" s="93"/>
      <c r="BI161" s="81"/>
      <c r="BJ161" s="81"/>
      <c r="BK161" s="81"/>
      <c r="BL161" s="81"/>
      <c r="BM161" s="81"/>
      <c r="BN161" s="81"/>
      <c r="BO161" s="81"/>
    </row>
    <row r="162" spans="1:67" s="82" customFormat="1" ht="13.55" customHeight="1">
      <c r="A162" s="608"/>
      <c r="B162" s="260" t="s">
        <v>232</v>
      </c>
      <c r="C162" s="269">
        <v>1940542</v>
      </c>
      <c r="D162" s="71">
        <v>0.23667409738446388</v>
      </c>
      <c r="E162" s="249">
        <v>488349</v>
      </c>
      <c r="F162" s="71">
        <v>0.30554701556179942</v>
      </c>
      <c r="G162" s="257"/>
      <c r="H162" s="232"/>
      <c r="I162" s="80">
        <v>162960</v>
      </c>
      <c r="J162" s="71">
        <v>0.39768253668745124</v>
      </c>
      <c r="K162" s="80">
        <v>128234</v>
      </c>
      <c r="L162" s="71">
        <v>0.24150684003136824</v>
      </c>
      <c r="M162" s="252">
        <v>135813</v>
      </c>
      <c r="N162" s="71">
        <v>0.37488990797825483</v>
      </c>
      <c r="O162" s="252">
        <v>124686</v>
      </c>
      <c r="P162" s="71">
        <v>0.25384391058194145</v>
      </c>
      <c r="Q162" s="80">
        <v>87067</v>
      </c>
      <c r="R162" s="71">
        <f t="shared" si="1"/>
        <v>0.53025642828268627</v>
      </c>
      <c r="S162" s="252">
        <v>65393</v>
      </c>
      <c r="T162" s="71">
        <v>0.56911817636472706</v>
      </c>
      <c r="U162" s="252">
        <v>43942</v>
      </c>
      <c r="V162" s="71">
        <v>7.2828926487463086E-2</v>
      </c>
      <c r="W162" s="80">
        <v>35802</v>
      </c>
      <c r="X162" s="71">
        <v>0.17141641854529976</v>
      </c>
      <c r="Y162" s="80">
        <v>30953</v>
      </c>
      <c r="Z162" s="71">
        <v>0.18580239819177868</v>
      </c>
      <c r="AA162" s="252">
        <v>26243</v>
      </c>
      <c r="AB162" s="71">
        <v>-5.7329645461403067E-2</v>
      </c>
      <c r="AC162" s="257"/>
      <c r="AD162" s="232"/>
      <c r="AE162" s="80">
        <v>8483</v>
      </c>
      <c r="AF162" s="71">
        <v>-3.929784824462057E-2</v>
      </c>
      <c r="AG162" s="257"/>
      <c r="AH162" s="258"/>
      <c r="AI162" s="259"/>
      <c r="AJ162" s="258"/>
      <c r="AK162" s="257"/>
      <c r="AL162" s="232"/>
      <c r="AM162" s="80">
        <v>3900</v>
      </c>
      <c r="AN162" s="71">
        <v>0.95</v>
      </c>
      <c r="AO162" s="80">
        <v>2059</v>
      </c>
      <c r="AP162" s="71">
        <v>3.9374053508329121E-2</v>
      </c>
      <c r="AQ162" s="80">
        <v>1193</v>
      </c>
      <c r="AR162" s="71">
        <v>-8.3752093802347272E-4</v>
      </c>
      <c r="AS162" s="251"/>
      <c r="AT162" s="240"/>
      <c r="AU162" s="257"/>
      <c r="AV162" s="232"/>
      <c r="AW162" s="257"/>
      <c r="AX162" s="232"/>
      <c r="AY162" s="80">
        <v>2810</v>
      </c>
      <c r="AZ162" s="71">
        <v>0.56284760845383763</v>
      </c>
      <c r="BA162" s="80"/>
      <c r="BB162" s="71"/>
      <c r="BC162" s="81"/>
      <c r="BD162" s="81"/>
      <c r="BE162" s="81"/>
      <c r="BF162" s="81"/>
      <c r="BG162" s="81"/>
      <c r="BH162" s="93"/>
      <c r="BI162" s="81"/>
      <c r="BJ162" s="81"/>
      <c r="BK162" s="81"/>
      <c r="BL162" s="81"/>
      <c r="BM162" s="81"/>
      <c r="BN162" s="81"/>
      <c r="BO162" s="81"/>
    </row>
    <row r="163" spans="1:67" s="82" customFormat="1" ht="13.55" customHeight="1">
      <c r="A163" s="608"/>
      <c r="B163" s="260" t="s">
        <v>8</v>
      </c>
      <c r="C163" s="269">
        <v>2003943</v>
      </c>
      <c r="D163" s="71">
        <v>0.22445721212980341</v>
      </c>
      <c r="E163" s="249">
        <v>554627</v>
      </c>
      <c r="F163" s="71">
        <v>0.56824916586552066</v>
      </c>
      <c r="G163" s="257"/>
      <c r="H163" s="232"/>
      <c r="I163" s="80">
        <v>174373</v>
      </c>
      <c r="J163" s="71">
        <v>0.56875146193569281</v>
      </c>
      <c r="K163" s="80">
        <v>116421</v>
      </c>
      <c r="L163" s="71">
        <v>0.21544083102782263</v>
      </c>
      <c r="M163" s="252">
        <v>117074</v>
      </c>
      <c r="N163" s="71">
        <v>0.19399910251703179</v>
      </c>
      <c r="O163" s="252">
        <v>115509</v>
      </c>
      <c r="P163" s="71">
        <v>7.6013749545873699E-2</v>
      </c>
      <c r="Q163" s="80">
        <v>84460</v>
      </c>
      <c r="R163" s="71">
        <f t="shared" si="1"/>
        <v>0.3434283987338751</v>
      </c>
      <c r="S163" s="252">
        <v>64924</v>
      </c>
      <c r="T163" s="71">
        <v>0.48700213004741078</v>
      </c>
      <c r="U163" s="252">
        <v>48829</v>
      </c>
      <c r="V163" s="71">
        <v>0.18069929393558382</v>
      </c>
      <c r="W163" s="80">
        <v>30415</v>
      </c>
      <c r="X163" s="71">
        <v>-2.5722339675828043E-2</v>
      </c>
      <c r="Y163" s="80">
        <v>36376</v>
      </c>
      <c r="Z163" s="71">
        <v>0.29965343527814503</v>
      </c>
      <c r="AA163" s="252">
        <v>21876</v>
      </c>
      <c r="AB163" s="71">
        <v>-2.2782095952827652E-2</v>
      </c>
      <c r="AC163" s="257"/>
      <c r="AD163" s="232"/>
      <c r="AE163" s="80">
        <v>9897</v>
      </c>
      <c r="AF163" s="71">
        <v>0.17290827210239401</v>
      </c>
      <c r="AG163" s="257"/>
      <c r="AH163" s="258"/>
      <c r="AI163" s="259">
        <v>17444</v>
      </c>
      <c r="AJ163" s="258">
        <v>0.5725232128369242</v>
      </c>
      <c r="AK163" s="257"/>
      <c r="AL163" s="232"/>
      <c r="AM163" s="80">
        <v>2900</v>
      </c>
      <c r="AN163" s="71">
        <v>0.20833333333333326</v>
      </c>
      <c r="AO163" s="80">
        <v>3254</v>
      </c>
      <c r="AP163" s="71">
        <v>0.50023052097740894</v>
      </c>
      <c r="AQ163" s="80">
        <v>886</v>
      </c>
      <c r="AR163" s="71">
        <v>0.18291054739652868</v>
      </c>
      <c r="AS163" s="251"/>
      <c r="AT163" s="240"/>
      <c r="AU163" s="257"/>
      <c r="AV163" s="232"/>
      <c r="AW163" s="257"/>
      <c r="AX163" s="232"/>
      <c r="AY163" s="80">
        <v>2436</v>
      </c>
      <c r="AZ163" s="71">
        <v>0.62616822429906538</v>
      </c>
      <c r="BA163" s="80"/>
      <c r="BB163" s="71"/>
      <c r="BC163" s="81"/>
      <c r="BD163" s="81"/>
      <c r="BE163" s="81"/>
      <c r="BF163" s="81"/>
      <c r="BG163" s="81"/>
      <c r="BH163" s="93"/>
      <c r="BI163" s="81"/>
      <c r="BJ163" s="81"/>
      <c r="BK163" s="81"/>
      <c r="BL163" s="81"/>
      <c r="BM163" s="81"/>
      <c r="BN163" s="81"/>
      <c r="BO163" s="81"/>
    </row>
    <row r="164" spans="1:67" s="82" customFormat="1" ht="13.55" customHeight="1">
      <c r="A164" s="608"/>
      <c r="B164" s="260" t="s">
        <v>9</v>
      </c>
      <c r="C164" s="269">
        <v>2003834</v>
      </c>
      <c r="D164" s="71">
        <v>0.2095129677291625</v>
      </c>
      <c r="E164" s="249">
        <v>558892</v>
      </c>
      <c r="F164" s="71">
        <v>0.8500966605757263</v>
      </c>
      <c r="G164" s="257"/>
      <c r="H164" s="232"/>
      <c r="I164" s="80">
        <v>187359</v>
      </c>
      <c r="J164" s="71">
        <v>0.67356545662426748</v>
      </c>
      <c r="K164" s="80">
        <v>112220</v>
      </c>
      <c r="L164" s="71">
        <v>0.16578884491123103</v>
      </c>
      <c r="M164" s="252">
        <v>128691</v>
      </c>
      <c r="N164" s="71">
        <v>0.35841707481844276</v>
      </c>
      <c r="O164" s="252">
        <v>119454</v>
      </c>
      <c r="P164" s="71">
        <v>8.3768065976538075E-2</v>
      </c>
      <c r="Q164" s="80">
        <v>79569</v>
      </c>
      <c r="R164" s="71">
        <f t="shared" si="1"/>
        <v>0.234163667948877</v>
      </c>
      <c r="S164" s="252">
        <v>72205</v>
      </c>
      <c r="T164" s="71">
        <v>0.50086262445696228</v>
      </c>
      <c r="U164" s="252">
        <v>52762</v>
      </c>
      <c r="V164" s="71">
        <v>0.17426333125612037</v>
      </c>
      <c r="W164" s="80">
        <v>27947</v>
      </c>
      <c r="X164" s="71">
        <v>-4.5949544259720754E-2</v>
      </c>
      <c r="Y164" s="80">
        <v>34092</v>
      </c>
      <c r="Z164" s="71">
        <v>0.26929520831006371</v>
      </c>
      <c r="AA164" s="252">
        <v>20119</v>
      </c>
      <c r="AB164" s="71">
        <v>0.14913182545122239</v>
      </c>
      <c r="AC164" s="257"/>
      <c r="AD164" s="232"/>
      <c r="AE164" s="80">
        <v>9467</v>
      </c>
      <c r="AF164" s="71">
        <v>-5.1492223623371691E-3</v>
      </c>
      <c r="AG164" s="257"/>
      <c r="AH164" s="258"/>
      <c r="AI164" s="259"/>
      <c r="AJ164" s="258"/>
      <c r="AK164" s="257"/>
      <c r="AL164" s="232"/>
      <c r="AM164" s="80">
        <v>3700</v>
      </c>
      <c r="AN164" s="71">
        <v>0.68181818181818188</v>
      </c>
      <c r="AO164" s="80">
        <v>3154</v>
      </c>
      <c r="AP164" s="71">
        <v>5.3088480801335658E-2</v>
      </c>
      <c r="AQ164" s="80">
        <v>1003</v>
      </c>
      <c r="AR164" s="71">
        <v>9.7374179431072294E-2</v>
      </c>
      <c r="AS164" s="251"/>
      <c r="AT164" s="240"/>
      <c r="AU164" s="257"/>
      <c r="AV164" s="232"/>
      <c r="AW164" s="257"/>
      <c r="AX164" s="232"/>
      <c r="AY164" s="80">
        <v>1746</v>
      </c>
      <c r="AZ164" s="71">
        <v>0.78710337768679639</v>
      </c>
      <c r="BA164" s="80"/>
      <c r="BB164" s="71"/>
      <c r="BC164" s="81"/>
      <c r="BD164" s="81"/>
      <c r="BE164" s="81"/>
      <c r="BF164" s="81"/>
      <c r="BG164" s="81"/>
      <c r="BH164" s="93"/>
      <c r="BI164" s="81"/>
      <c r="BJ164" s="81"/>
      <c r="BK164" s="81"/>
      <c r="BL164" s="81"/>
      <c r="BM164" s="81"/>
      <c r="BN164" s="81"/>
      <c r="BO164" s="81"/>
    </row>
    <row r="165" spans="1:67" s="82" customFormat="1" ht="13.55" customHeight="1">
      <c r="A165" s="608"/>
      <c r="B165" s="260" t="s">
        <v>233</v>
      </c>
      <c r="C165" s="269">
        <v>2098126</v>
      </c>
      <c r="D165" s="71">
        <v>0.17983801538195943</v>
      </c>
      <c r="E165" s="249">
        <v>568877</v>
      </c>
      <c r="F165" s="71">
        <v>0.63769234090941795</v>
      </c>
      <c r="G165" s="257"/>
      <c r="H165" s="232"/>
      <c r="I165" s="80">
        <v>177061</v>
      </c>
      <c r="J165" s="71">
        <v>0.61248929930969154</v>
      </c>
      <c r="K165" s="80">
        <v>133734</v>
      </c>
      <c r="L165" s="71">
        <v>0.24396777854259288</v>
      </c>
      <c r="M165" s="252">
        <v>108455</v>
      </c>
      <c r="N165" s="71">
        <v>-1.212358588526774E-2</v>
      </c>
      <c r="O165" s="80">
        <v>114082</v>
      </c>
      <c r="P165" s="71">
        <v>5.7852619085151602E-2</v>
      </c>
      <c r="Q165" s="80">
        <v>72021</v>
      </c>
      <c r="R165" s="71">
        <f t="shared" si="1"/>
        <v>0.16489826286675502</v>
      </c>
      <c r="S165" s="252">
        <v>66758</v>
      </c>
      <c r="T165" s="71">
        <v>0.42168366803671442</v>
      </c>
      <c r="U165" s="252">
        <v>49487</v>
      </c>
      <c r="V165" s="71">
        <v>0.13071790887903845</v>
      </c>
      <c r="W165" s="80">
        <v>29460</v>
      </c>
      <c r="X165" s="71">
        <v>6.480644811508296E-2</v>
      </c>
      <c r="Y165" s="80">
        <v>35093</v>
      </c>
      <c r="Z165" s="71">
        <v>0.34538414353626745</v>
      </c>
      <c r="AA165" s="252">
        <v>20573</v>
      </c>
      <c r="AB165" s="71">
        <v>-4.5602152532937423E-2</v>
      </c>
      <c r="AC165" s="257"/>
      <c r="AD165" s="232"/>
      <c r="AE165" s="80">
        <v>9786</v>
      </c>
      <c r="AF165" s="71">
        <v>-6.2733454649937737E-2</v>
      </c>
      <c r="AG165" s="257"/>
      <c r="AH165" s="258"/>
      <c r="AI165" s="259"/>
      <c r="AJ165" s="258"/>
      <c r="AK165" s="257"/>
      <c r="AL165" s="232"/>
      <c r="AM165" s="80">
        <v>2600</v>
      </c>
      <c r="AN165" s="71">
        <v>8.3333333333333259E-2</v>
      </c>
      <c r="AO165" s="80">
        <v>2432</v>
      </c>
      <c r="AP165" s="71">
        <v>5.3269813772195862E-2</v>
      </c>
      <c r="AQ165" s="80">
        <v>952</v>
      </c>
      <c r="AR165" s="71">
        <v>4.7304730473047396E-2</v>
      </c>
      <c r="AS165" s="251"/>
      <c r="AT165" s="240"/>
      <c r="AU165" s="257"/>
      <c r="AV165" s="232"/>
      <c r="AW165" s="257"/>
      <c r="AX165" s="232"/>
      <c r="AY165" s="80">
        <v>1867</v>
      </c>
      <c r="AZ165" s="71">
        <v>0.96940928270042193</v>
      </c>
      <c r="BA165" s="80"/>
      <c r="BB165" s="71"/>
      <c r="BC165" s="81"/>
      <c r="BD165" s="81"/>
      <c r="BE165" s="81"/>
      <c r="BF165" s="81"/>
      <c r="BG165" s="81"/>
      <c r="BH165" s="93"/>
      <c r="BI165" s="81"/>
      <c r="BJ165" s="81"/>
      <c r="BK165" s="81"/>
      <c r="BL165" s="81"/>
      <c r="BM165" s="81"/>
      <c r="BN165" s="81"/>
      <c r="BO165" s="81"/>
    </row>
    <row r="166" spans="1:67" s="82" customFormat="1" ht="13.55" customHeight="1">
      <c r="A166" s="608"/>
      <c r="B166" s="260" t="s">
        <v>234</v>
      </c>
      <c r="C166" s="269">
        <v>2389447</v>
      </c>
      <c r="D166" s="71">
        <v>0.14543102142403797</v>
      </c>
      <c r="E166" s="249">
        <v>644026</v>
      </c>
      <c r="F166" s="71">
        <v>0.44074826401317213</v>
      </c>
      <c r="G166" s="257"/>
      <c r="H166" s="232"/>
      <c r="I166" s="80">
        <v>193569</v>
      </c>
      <c r="J166" s="71">
        <v>0.65500170998632012</v>
      </c>
      <c r="K166" s="80">
        <v>152515</v>
      </c>
      <c r="L166" s="71">
        <v>0.13554463554463547</v>
      </c>
      <c r="M166" s="252">
        <v>132135</v>
      </c>
      <c r="N166" s="71">
        <v>-7.4639513141400493E-2</v>
      </c>
      <c r="O166" s="80">
        <v>114491</v>
      </c>
      <c r="P166" s="71">
        <v>1.9664597490270053E-2</v>
      </c>
      <c r="Q166" s="80">
        <v>71076</v>
      </c>
      <c r="R166" s="71">
        <f t="shared" si="1"/>
        <v>-8.0665419934685678E-3</v>
      </c>
      <c r="S166" s="252">
        <v>74129</v>
      </c>
      <c r="T166" s="71">
        <v>0.42577704262194183</v>
      </c>
      <c r="U166" s="252">
        <v>58326</v>
      </c>
      <c r="V166" s="71">
        <v>6.6288848263254208E-2</v>
      </c>
      <c r="W166" s="80">
        <v>42349</v>
      </c>
      <c r="X166" s="71">
        <v>0.23003863022452009</v>
      </c>
      <c r="Y166" s="249">
        <v>44793</v>
      </c>
      <c r="Z166" s="71">
        <v>0.4219097200177766</v>
      </c>
      <c r="AA166" s="252">
        <v>25091</v>
      </c>
      <c r="AB166" s="71">
        <v>-7.1620766065210173E-3</v>
      </c>
      <c r="AC166" s="257"/>
      <c r="AD166" s="232"/>
      <c r="AE166" s="80">
        <v>12059</v>
      </c>
      <c r="AF166" s="71">
        <v>0.25262283161940369</v>
      </c>
      <c r="AG166" s="257"/>
      <c r="AH166" s="258"/>
      <c r="AI166" s="259">
        <v>42500</v>
      </c>
      <c r="AJ166" s="258">
        <v>0.25036775522212418</v>
      </c>
      <c r="AK166" s="257"/>
      <c r="AL166" s="232"/>
      <c r="AM166" s="80">
        <v>2000</v>
      </c>
      <c r="AN166" s="71">
        <v>0</v>
      </c>
      <c r="AO166" s="80">
        <v>1856</v>
      </c>
      <c r="AP166" s="71">
        <v>-0.10033931168201649</v>
      </c>
      <c r="AQ166" s="80">
        <v>1454</v>
      </c>
      <c r="AR166" s="71">
        <v>0.12191358024691357</v>
      </c>
      <c r="AS166" s="251"/>
      <c r="AT166" s="240"/>
      <c r="AU166" s="257"/>
      <c r="AV166" s="232"/>
      <c r="AW166" s="257"/>
      <c r="AX166" s="232"/>
      <c r="AY166" s="80">
        <v>1981</v>
      </c>
      <c r="AZ166" s="71">
        <v>0.10300668151447656</v>
      </c>
      <c r="BA166" s="80"/>
      <c r="BB166" s="71"/>
      <c r="BC166" s="81"/>
      <c r="BD166" s="81"/>
      <c r="BE166" s="81"/>
      <c r="BF166" s="81"/>
      <c r="BG166" s="81"/>
      <c r="BH166" s="93"/>
      <c r="BI166" s="81"/>
      <c r="BJ166" s="81"/>
      <c r="BK166" s="81"/>
      <c r="BL166" s="81"/>
      <c r="BM166" s="81"/>
      <c r="BN166" s="81"/>
      <c r="BO166" s="81"/>
    </row>
    <row r="167" spans="1:67" s="82" customFormat="1" ht="13.55" customHeight="1">
      <c r="A167" s="608"/>
      <c r="B167" s="260" t="s">
        <v>235</v>
      </c>
      <c r="C167" s="269">
        <v>2385301</v>
      </c>
      <c r="D167" s="71">
        <v>0.15553416485768867</v>
      </c>
      <c r="E167" s="249">
        <v>620904</v>
      </c>
      <c r="F167" s="71">
        <v>0.35294720075306096</v>
      </c>
      <c r="G167" s="257"/>
      <c r="H167" s="232"/>
      <c r="I167" s="80">
        <v>240985</v>
      </c>
      <c r="J167" s="71">
        <v>0.63904154310743522</v>
      </c>
      <c r="K167" s="80">
        <v>164001</v>
      </c>
      <c r="L167" s="71">
        <v>0.16474674014942758</v>
      </c>
      <c r="M167" s="252">
        <v>141869</v>
      </c>
      <c r="N167" s="71">
        <v>-3.8749762853348524E-2</v>
      </c>
      <c r="O167" s="80">
        <v>124162</v>
      </c>
      <c r="P167" s="71">
        <v>5.3505973391257067E-2</v>
      </c>
      <c r="Q167" s="80">
        <v>75692</v>
      </c>
      <c r="R167" s="71">
        <f t="shared" si="1"/>
        <v>-3.2467532467532423E-2</v>
      </c>
      <c r="S167" s="252">
        <v>75548</v>
      </c>
      <c r="T167" s="71">
        <v>0.30843970280053346</v>
      </c>
      <c r="U167" s="252">
        <v>60957</v>
      </c>
      <c r="V167" s="71">
        <v>-1.7107936405559632E-2</v>
      </c>
      <c r="W167" s="80">
        <v>46701</v>
      </c>
      <c r="X167" s="71">
        <v>0.1088396609445117</v>
      </c>
      <c r="Y167" s="249">
        <v>41200</v>
      </c>
      <c r="Z167" s="71">
        <v>0.33160956690368448</v>
      </c>
      <c r="AA167" s="252">
        <v>22704</v>
      </c>
      <c r="AB167" s="71">
        <v>-0.10649350649350653</v>
      </c>
      <c r="AC167" s="257"/>
      <c r="AD167" s="232"/>
      <c r="AE167" s="80">
        <v>10156</v>
      </c>
      <c r="AF167" s="71">
        <v>0.54112291350531105</v>
      </c>
      <c r="AG167" s="257"/>
      <c r="AH167" s="258"/>
      <c r="AI167" s="259"/>
      <c r="AJ167" s="258"/>
      <c r="AK167" s="257"/>
      <c r="AL167" s="232"/>
      <c r="AM167" s="80">
        <v>2100</v>
      </c>
      <c r="AN167" s="71">
        <v>0.5</v>
      </c>
      <c r="AO167" s="80">
        <v>2223</v>
      </c>
      <c r="AP167" s="71">
        <v>0.20032397408207347</v>
      </c>
      <c r="AQ167" s="80">
        <v>1332</v>
      </c>
      <c r="AR167" s="71">
        <v>2.7777777777777679E-2</v>
      </c>
      <c r="AS167" s="251"/>
      <c r="AT167" s="240"/>
      <c r="AU167" s="257"/>
      <c r="AV167" s="232"/>
      <c r="AW167" s="257"/>
      <c r="AX167" s="232"/>
      <c r="AY167" s="80">
        <v>2321</v>
      </c>
      <c r="AZ167" s="71">
        <v>7.0078377132319014E-2</v>
      </c>
      <c r="BA167" s="80"/>
      <c r="BB167" s="71"/>
      <c r="BC167" s="81"/>
      <c r="BD167" s="81"/>
      <c r="BE167" s="81"/>
      <c r="BF167" s="81"/>
      <c r="BG167" s="81"/>
      <c r="BH167" s="93"/>
      <c r="BI167" s="81"/>
      <c r="BJ167" s="81"/>
      <c r="BK167" s="81"/>
      <c r="BL167" s="81"/>
      <c r="BM167" s="81"/>
      <c r="BN167" s="81"/>
      <c r="BO167" s="81"/>
    </row>
    <row r="168" spans="1:67" s="82" customFormat="1" ht="13.55" customHeight="1">
      <c r="A168" s="608"/>
      <c r="B168" s="260" t="s">
        <v>236</v>
      </c>
      <c r="C168" s="269">
        <v>2236500</v>
      </c>
      <c r="D168" s="71">
        <v>0.17430917121548473</v>
      </c>
      <c r="E168" s="249">
        <v>556885</v>
      </c>
      <c r="F168" s="71">
        <v>0.29323477638906303</v>
      </c>
      <c r="G168" s="257"/>
      <c r="H168" s="232"/>
      <c r="I168" s="80">
        <v>213538</v>
      </c>
      <c r="J168" s="71">
        <v>0.65647617348403164</v>
      </c>
      <c r="K168" s="80">
        <v>134475</v>
      </c>
      <c r="L168" s="71">
        <v>0.24640837890443978</v>
      </c>
      <c r="M168" s="252">
        <v>123834</v>
      </c>
      <c r="N168" s="71">
        <v>7.5442694989882542E-2</v>
      </c>
      <c r="O168" s="80">
        <v>105776</v>
      </c>
      <c r="P168" s="71">
        <v>-9.6147930409816507E-2</v>
      </c>
      <c r="Q168" s="80">
        <v>71992</v>
      </c>
      <c r="R168" s="71">
        <f t="shared" si="1"/>
        <v>-3.5295583207607395E-3</v>
      </c>
      <c r="S168" s="252">
        <v>60940</v>
      </c>
      <c r="T168" s="71">
        <v>0.10649114843395369</v>
      </c>
      <c r="U168" s="252">
        <v>47602</v>
      </c>
      <c r="V168" s="71">
        <v>0.26124741667108253</v>
      </c>
      <c r="W168" s="80">
        <v>40339</v>
      </c>
      <c r="X168" s="71">
        <v>0.36441738542195168</v>
      </c>
      <c r="Y168" s="80">
        <v>39059</v>
      </c>
      <c r="Z168" s="71">
        <v>0.47153675168594367</v>
      </c>
      <c r="AA168" s="252">
        <v>18357</v>
      </c>
      <c r="AB168" s="71">
        <v>-9.1327591327591273E-2</v>
      </c>
      <c r="AC168" s="257"/>
      <c r="AD168" s="232"/>
      <c r="AE168" s="80">
        <v>10839</v>
      </c>
      <c r="AF168" s="71">
        <v>0.47791109899100093</v>
      </c>
      <c r="AG168" s="257"/>
      <c r="AH168" s="258"/>
      <c r="AI168" s="259"/>
      <c r="AJ168" s="258"/>
      <c r="AK168" s="257"/>
      <c r="AL168" s="232"/>
      <c r="AM168" s="80">
        <v>2800</v>
      </c>
      <c r="AN168" s="71">
        <v>7.6923076923076872E-2</v>
      </c>
      <c r="AO168" s="80">
        <v>3189</v>
      </c>
      <c r="AP168" s="71">
        <v>0.36340316374519022</v>
      </c>
      <c r="AQ168" s="80">
        <v>1150</v>
      </c>
      <c r="AR168" s="71">
        <v>0.14885114885114881</v>
      </c>
      <c r="AS168" s="251"/>
      <c r="AT168" s="240"/>
      <c r="AU168" s="257"/>
      <c r="AV168" s="232"/>
      <c r="AW168" s="257"/>
      <c r="AX168" s="232"/>
      <c r="AY168" s="80">
        <v>2195</v>
      </c>
      <c r="AZ168" s="71">
        <v>0.14085239085239087</v>
      </c>
      <c r="BA168" s="80"/>
      <c r="BB168" s="71"/>
      <c r="BC168" s="81"/>
      <c r="BD168" s="81"/>
      <c r="BE168" s="81"/>
      <c r="BF168" s="81"/>
      <c r="BG168" s="81"/>
      <c r="BH168" s="93"/>
      <c r="BI168" s="81"/>
      <c r="BJ168" s="81"/>
      <c r="BK168" s="81"/>
      <c r="BL168" s="81"/>
      <c r="BM168" s="81"/>
      <c r="BN168" s="81"/>
      <c r="BO168" s="81"/>
    </row>
    <row r="169" spans="1:67" s="82" customFormat="1" ht="13.55" customHeight="1">
      <c r="A169" s="608"/>
      <c r="B169" s="260" t="s">
        <v>237</v>
      </c>
      <c r="C169" s="269">
        <v>2231748</v>
      </c>
      <c r="D169" s="71">
        <v>0.19629364391879722</v>
      </c>
      <c r="E169" s="249">
        <v>620936</v>
      </c>
      <c r="F169" s="71">
        <v>0.38122365450278606</v>
      </c>
      <c r="G169" s="257"/>
      <c r="H169" s="232"/>
      <c r="I169" s="80">
        <v>219733</v>
      </c>
      <c r="J169" s="71">
        <v>0.78569222767610447</v>
      </c>
      <c r="K169" s="80">
        <v>132014</v>
      </c>
      <c r="L169" s="71">
        <v>0.32798841151203617</v>
      </c>
      <c r="M169" s="252">
        <v>139218</v>
      </c>
      <c r="N169" s="71">
        <v>0.23740534006470648</v>
      </c>
      <c r="O169" s="80">
        <v>143095</v>
      </c>
      <c r="P169" s="71">
        <v>0.23717178354357049</v>
      </c>
      <c r="Q169" s="80">
        <v>94159</v>
      </c>
      <c r="R169" s="71">
        <f t="shared" si="1"/>
        <v>0.26881821856892607</v>
      </c>
      <c r="S169" s="252">
        <v>80528</v>
      </c>
      <c r="T169" s="71">
        <v>0.54552433594349758</v>
      </c>
      <c r="U169" s="252">
        <v>53430</v>
      </c>
      <c r="V169" s="71">
        <v>0.55563966691900069</v>
      </c>
      <c r="W169" s="80">
        <v>43110</v>
      </c>
      <c r="X169" s="71">
        <v>0.26700955180014696</v>
      </c>
      <c r="Y169" s="80">
        <v>33284</v>
      </c>
      <c r="Z169" s="71">
        <v>0.23875097696229863</v>
      </c>
      <c r="AA169" s="252">
        <v>22542</v>
      </c>
      <c r="AB169" s="71">
        <v>-6.7124648237046891E-2</v>
      </c>
      <c r="AC169" s="257"/>
      <c r="AD169" s="232"/>
      <c r="AE169" s="80">
        <v>12784</v>
      </c>
      <c r="AF169" s="71">
        <v>0.89504891787726071</v>
      </c>
      <c r="AG169" s="257"/>
      <c r="AH169" s="258"/>
      <c r="AI169" s="259">
        <v>8793</v>
      </c>
      <c r="AJ169" s="258">
        <v>0.22961823521185853</v>
      </c>
      <c r="AK169" s="257"/>
      <c r="AL169" s="232"/>
      <c r="AM169" s="80">
        <v>5100</v>
      </c>
      <c r="AN169" s="71">
        <v>1.3181818181818183</v>
      </c>
      <c r="AO169" s="80">
        <v>4487</v>
      </c>
      <c r="AP169" s="71">
        <v>0.13970027940055885</v>
      </c>
      <c r="AQ169" s="80">
        <v>1342</v>
      </c>
      <c r="AR169" s="71">
        <v>0.14407502131287298</v>
      </c>
      <c r="AS169" s="251"/>
      <c r="AT169" s="240"/>
      <c r="AU169" s="257"/>
      <c r="AV169" s="232"/>
      <c r="AW169" s="257"/>
      <c r="AX169" s="232"/>
      <c r="AY169" s="80">
        <v>3348</v>
      </c>
      <c r="AZ169" s="71">
        <v>0.27932747420710746</v>
      </c>
      <c r="BA169" s="80"/>
      <c r="BB169" s="71"/>
      <c r="BC169" s="81"/>
      <c r="BD169" s="81"/>
      <c r="BE169" s="81"/>
      <c r="BF169" s="81"/>
      <c r="BG169" s="81"/>
      <c r="BH169" s="93"/>
      <c r="BI169" s="81"/>
      <c r="BJ169" s="81"/>
      <c r="BK169" s="81"/>
      <c r="BL169" s="81"/>
      <c r="BM169" s="81"/>
      <c r="BN169" s="81"/>
      <c r="BO169" s="81"/>
    </row>
    <row r="170" spans="1:67" s="82" customFormat="1" ht="13.55" customHeight="1">
      <c r="A170" s="608"/>
      <c r="B170" s="260" t="s">
        <v>238</v>
      </c>
      <c r="C170" s="269">
        <v>2227747</v>
      </c>
      <c r="D170" s="71">
        <v>0.22021459154593215</v>
      </c>
      <c r="E170" s="249">
        <v>622604</v>
      </c>
      <c r="F170" s="71">
        <v>0.45836905447884613</v>
      </c>
      <c r="G170" s="257"/>
      <c r="H170" s="232"/>
      <c r="I170" s="80">
        <v>224056</v>
      </c>
      <c r="J170" s="71">
        <v>0.68846553828995161</v>
      </c>
      <c r="K170" s="80">
        <v>147762</v>
      </c>
      <c r="L170" s="71">
        <v>0.28774238528911944</v>
      </c>
      <c r="M170" s="252">
        <v>125583</v>
      </c>
      <c r="N170" s="71">
        <v>-1.5398245352693518E-2</v>
      </c>
      <c r="O170" s="80">
        <v>132488</v>
      </c>
      <c r="P170" s="71">
        <v>4.5286710638432259E-2</v>
      </c>
      <c r="Q170" s="80">
        <v>98225</v>
      </c>
      <c r="R170" s="71">
        <f t="shared" si="1"/>
        <v>0.18940944262136283</v>
      </c>
      <c r="S170" s="252">
        <v>72475</v>
      </c>
      <c r="T170" s="71">
        <v>0.1687819510071118</v>
      </c>
      <c r="U170" s="252">
        <v>52123</v>
      </c>
      <c r="V170" s="71">
        <v>0.43534174147711635</v>
      </c>
      <c r="W170" s="80">
        <v>42531</v>
      </c>
      <c r="X170" s="71">
        <v>0.25183222958057394</v>
      </c>
      <c r="Y170" s="80">
        <v>31675</v>
      </c>
      <c r="Z170" s="71">
        <v>0.17838541666666674</v>
      </c>
      <c r="AA170" s="252">
        <v>29444</v>
      </c>
      <c r="AB170" s="71">
        <v>7.0418438942814632E-2</v>
      </c>
      <c r="AC170" s="257"/>
      <c r="AD170" s="232"/>
      <c r="AE170" s="80">
        <v>9497</v>
      </c>
      <c r="AF170" s="71">
        <v>0.50150197628458493</v>
      </c>
      <c r="AG170" s="257"/>
      <c r="AH170" s="258"/>
      <c r="AI170" s="259"/>
      <c r="AJ170" s="258"/>
      <c r="AK170" s="257"/>
      <c r="AL170" s="232"/>
      <c r="AM170" s="80">
        <v>3900</v>
      </c>
      <c r="AN170" s="71">
        <v>0.85714285714285721</v>
      </c>
      <c r="AO170" s="80">
        <v>4308</v>
      </c>
      <c r="AP170" s="71">
        <v>0.22143464700878934</v>
      </c>
      <c r="AQ170" s="80">
        <v>1757</v>
      </c>
      <c r="AR170" s="71">
        <v>0.26767676767676774</v>
      </c>
      <c r="AS170" s="251"/>
      <c r="AT170" s="240"/>
      <c r="AU170" s="257"/>
      <c r="AV170" s="232"/>
      <c r="AW170" s="257"/>
      <c r="AX170" s="232"/>
      <c r="AY170" s="80">
        <v>3556</v>
      </c>
      <c r="AZ170" s="71">
        <v>0.40110323089046496</v>
      </c>
      <c r="BA170" s="80"/>
      <c r="BB170" s="71"/>
      <c r="BC170" s="81"/>
      <c r="BD170" s="81"/>
      <c r="BE170" s="81"/>
      <c r="BF170" s="81"/>
      <c r="BG170" s="81"/>
      <c r="BH170" s="93"/>
      <c r="BI170" s="81"/>
      <c r="BJ170" s="81"/>
      <c r="BK170" s="81"/>
      <c r="BL170" s="81"/>
      <c r="BM170" s="81"/>
      <c r="BN170" s="81"/>
      <c r="BO170" s="81"/>
    </row>
    <row r="171" spans="1:67" s="82" customFormat="1" ht="13.55" customHeight="1">
      <c r="A171" s="611"/>
      <c r="B171" s="272" t="s">
        <v>239</v>
      </c>
      <c r="C171" s="273">
        <v>2404942</v>
      </c>
      <c r="D171" s="263">
        <v>0.19825613404848452</v>
      </c>
      <c r="E171" s="262">
        <v>678905</v>
      </c>
      <c r="F171" s="263">
        <v>0.37325638785054283</v>
      </c>
      <c r="G171" s="264"/>
      <c r="H171" s="236"/>
      <c r="I171" s="271">
        <v>257107</v>
      </c>
      <c r="J171" s="263">
        <v>0.66773911069308856</v>
      </c>
      <c r="K171" s="262">
        <v>161447</v>
      </c>
      <c r="L171" s="263">
        <v>0.14047654368081597</v>
      </c>
      <c r="M171" s="270">
        <v>150097</v>
      </c>
      <c r="N171" s="263">
        <v>4.6847538010880152E-2</v>
      </c>
      <c r="O171" s="271">
        <v>136641</v>
      </c>
      <c r="P171" s="263">
        <v>-2.6932340705058122E-3</v>
      </c>
      <c r="Q171" s="271">
        <v>113789</v>
      </c>
      <c r="R171" s="263">
        <f t="shared" si="1"/>
        <v>0.13939400008010572</v>
      </c>
      <c r="S171" s="270">
        <v>77141</v>
      </c>
      <c r="T171" s="263">
        <v>9.1010663875767284E-2</v>
      </c>
      <c r="U171" s="270">
        <v>43484</v>
      </c>
      <c r="V171" s="263">
        <v>0.12649931348928778</v>
      </c>
      <c r="W171" s="271">
        <v>51036</v>
      </c>
      <c r="X171" s="263">
        <v>0.20638222432336595</v>
      </c>
      <c r="Y171" s="271">
        <v>24829</v>
      </c>
      <c r="Z171" s="263">
        <v>-7.6061474342276614E-2</v>
      </c>
      <c r="AA171" s="252">
        <v>36633</v>
      </c>
      <c r="AB171" s="250">
        <v>-0.12026608390768712</v>
      </c>
      <c r="AC171" s="264"/>
      <c r="AD171" s="236"/>
      <c r="AE171" s="271">
        <v>9435</v>
      </c>
      <c r="AF171" s="263">
        <v>0.19657577679137606</v>
      </c>
      <c r="AG171" s="264"/>
      <c r="AH171" s="265"/>
      <c r="AI171" s="266"/>
      <c r="AJ171" s="265"/>
      <c r="AK171" s="264"/>
      <c r="AL171" s="236"/>
      <c r="AM171" s="271">
        <v>1900</v>
      </c>
      <c r="AN171" s="263">
        <v>0.35714285714285721</v>
      </c>
      <c r="AO171" s="271">
        <v>3593</v>
      </c>
      <c r="AP171" s="263">
        <v>0.28047042052744109</v>
      </c>
      <c r="AQ171" s="270">
        <v>1482</v>
      </c>
      <c r="AR171" s="263">
        <v>0.19516129032258056</v>
      </c>
      <c r="AS171" s="274"/>
      <c r="AT171" s="246"/>
      <c r="AU171" s="264"/>
      <c r="AV171" s="236"/>
      <c r="AW171" s="264"/>
      <c r="AX171" s="236"/>
      <c r="AY171" s="271">
        <v>3877</v>
      </c>
      <c r="AZ171" s="263">
        <v>0.38711985688729866</v>
      </c>
      <c r="BA171" s="271"/>
      <c r="BB171" s="263"/>
      <c r="BC171" s="81"/>
      <c r="BD171" s="81"/>
      <c r="BE171" s="81"/>
      <c r="BF171" s="81"/>
      <c r="BG171" s="81"/>
      <c r="BH171" s="93"/>
      <c r="BI171" s="81"/>
      <c r="BJ171" s="81"/>
      <c r="BK171" s="81"/>
      <c r="BL171" s="81"/>
      <c r="BM171" s="81"/>
      <c r="BN171" s="81"/>
      <c r="BO171" s="81"/>
    </row>
    <row r="172" spans="1:67" s="82" customFormat="1" ht="13.55" customHeight="1">
      <c r="A172" s="610" t="s">
        <v>240</v>
      </c>
      <c r="B172" s="67" t="s">
        <v>227</v>
      </c>
      <c r="C172" s="269">
        <v>2866780</v>
      </c>
      <c r="D172" s="69">
        <v>0.22352593715536351</v>
      </c>
      <c r="E172" s="249">
        <v>803816</v>
      </c>
      <c r="F172" s="69">
        <v>0.28525219254415068</v>
      </c>
      <c r="G172" s="74">
        <v>4191790</v>
      </c>
      <c r="H172" s="253">
        <v>8.7401413640774805E-2</v>
      </c>
      <c r="I172" s="80">
        <v>316314</v>
      </c>
      <c r="J172" s="69">
        <v>0.83976223157992691</v>
      </c>
      <c r="K172" s="72">
        <v>197625</v>
      </c>
      <c r="L172" s="71">
        <v>0.15243315741901631</v>
      </c>
      <c r="M172" s="252">
        <v>198145</v>
      </c>
      <c r="N172" s="71">
        <v>0.28359688275343831</v>
      </c>
      <c r="O172" s="80">
        <v>172432</v>
      </c>
      <c r="P172" s="69">
        <v>0.13319094404100817</v>
      </c>
      <c r="Q172" s="80">
        <v>129479</v>
      </c>
      <c r="R172" s="69">
        <f t="shared" si="1"/>
        <v>0.15275861147959868</v>
      </c>
      <c r="S172" s="252">
        <v>97861</v>
      </c>
      <c r="T172" s="69">
        <v>0.20151507710441008</v>
      </c>
      <c r="U172" s="252">
        <v>75502</v>
      </c>
      <c r="V172" s="71">
        <v>0.25320762859561463</v>
      </c>
      <c r="W172" s="80">
        <v>68621</v>
      </c>
      <c r="X172" s="71">
        <v>0.29134910329513164</v>
      </c>
      <c r="Y172" s="80">
        <v>33453</v>
      </c>
      <c r="Z172" s="71">
        <v>-7.6419756494850999E-2</v>
      </c>
      <c r="AA172" s="73">
        <v>50541</v>
      </c>
      <c r="AB172" s="77">
        <v>-0.12382983149573534</v>
      </c>
      <c r="AC172" s="74">
        <v>174405</v>
      </c>
      <c r="AD172" s="253">
        <v>2.2477443410661824E-2</v>
      </c>
      <c r="AE172" s="80">
        <v>11655</v>
      </c>
      <c r="AF172" s="69">
        <v>0.22375052498950021</v>
      </c>
      <c r="AG172" s="275">
        <v>150536</v>
      </c>
      <c r="AH172" s="254">
        <v>5.7261049423035004E-2</v>
      </c>
      <c r="AI172" s="255">
        <v>7157</v>
      </c>
      <c r="AJ172" s="254">
        <v>0.15734152652005173</v>
      </c>
      <c r="AK172" s="80">
        <v>8591</v>
      </c>
      <c r="AL172" s="253">
        <v>0.10668550334958748</v>
      </c>
      <c r="AM172" s="80">
        <v>5700</v>
      </c>
      <c r="AN172" s="71">
        <v>0.39024390243902429</v>
      </c>
      <c r="AO172" s="80">
        <v>2988</v>
      </c>
      <c r="AP172" s="69">
        <v>0.53624678663239078</v>
      </c>
      <c r="AQ172" s="80">
        <v>2493</v>
      </c>
      <c r="AR172" s="71">
        <v>0.35268583830710787</v>
      </c>
      <c r="AS172" s="251"/>
      <c r="AT172" s="240"/>
      <c r="AU172" s="74">
        <v>998</v>
      </c>
      <c r="AV172" s="253">
        <v>-0.83498677248677255</v>
      </c>
      <c r="AW172" s="74">
        <v>14985</v>
      </c>
      <c r="AX172" s="253">
        <v>7.0433602400171491E-2</v>
      </c>
      <c r="AY172" s="80">
        <v>6075</v>
      </c>
      <c r="AZ172" s="71">
        <v>0.32670888840358159</v>
      </c>
      <c r="BA172" s="80"/>
      <c r="BB172" s="71"/>
      <c r="BC172" s="81"/>
      <c r="BD172" s="81"/>
      <c r="BE172" s="81"/>
      <c r="BF172" s="81"/>
      <c r="BG172" s="81"/>
      <c r="BH172" s="93"/>
      <c r="BI172" s="81"/>
      <c r="BJ172" s="81"/>
      <c r="BK172" s="81"/>
      <c r="BL172" s="81"/>
      <c r="BM172" s="81"/>
      <c r="BN172" s="81"/>
      <c r="BO172" s="81"/>
    </row>
    <row r="173" spans="1:67" s="82" customFormat="1" ht="13.55" customHeight="1">
      <c r="A173" s="608"/>
      <c r="B173" s="260" t="s">
        <v>228</v>
      </c>
      <c r="C173" s="269">
        <v>2311009</v>
      </c>
      <c r="D173" s="71">
        <v>3.5737510806630679E-2</v>
      </c>
      <c r="E173" s="249">
        <v>708318</v>
      </c>
      <c r="F173" s="71">
        <v>0.1804945851624451</v>
      </c>
      <c r="G173" s="257"/>
      <c r="H173" s="232"/>
      <c r="I173" s="80">
        <v>303391</v>
      </c>
      <c r="J173" s="71">
        <v>0.57546787694991997</v>
      </c>
      <c r="K173" s="80">
        <v>160148</v>
      </c>
      <c r="L173" s="71">
        <v>-2.0854859714231511E-2</v>
      </c>
      <c r="M173" s="252">
        <v>156555</v>
      </c>
      <c r="N173" s="71">
        <v>3.8955436838437718E-2</v>
      </c>
      <c r="O173" s="80">
        <v>126142</v>
      </c>
      <c r="P173" s="71">
        <v>-0.18039582602367676</v>
      </c>
      <c r="Q173" s="80">
        <v>92403</v>
      </c>
      <c r="R173" s="71">
        <f t="shared" si="1"/>
        <v>-2.5654814627356748E-2</v>
      </c>
      <c r="S173" s="252">
        <v>71633</v>
      </c>
      <c r="T173" s="71">
        <v>-0.13449084142864043</v>
      </c>
      <c r="U173" s="252">
        <v>53161</v>
      </c>
      <c r="V173" s="71">
        <v>-0.11654535181307546</v>
      </c>
      <c r="W173" s="80">
        <v>56077</v>
      </c>
      <c r="X173" s="71">
        <v>0.34480443176095354</v>
      </c>
      <c r="Y173" s="80">
        <v>29361</v>
      </c>
      <c r="Z173" s="71">
        <v>-0.17562331536388143</v>
      </c>
      <c r="AA173" s="252">
        <v>40116</v>
      </c>
      <c r="AB173" s="250">
        <v>-8.4423142759329051E-2</v>
      </c>
      <c r="AC173" s="257"/>
      <c r="AD173" s="232"/>
      <c r="AE173" s="80">
        <v>9399</v>
      </c>
      <c r="AF173" s="71">
        <v>8.096607245543419E-2</v>
      </c>
      <c r="AG173" s="276"/>
      <c r="AH173" s="258"/>
      <c r="AI173" s="259"/>
      <c r="AJ173" s="258"/>
      <c r="AK173" s="80">
        <v>5515</v>
      </c>
      <c r="AL173" s="232"/>
      <c r="AM173" s="80">
        <v>5400</v>
      </c>
      <c r="AN173" s="71">
        <v>1.8867924528301883E-2</v>
      </c>
      <c r="AO173" s="80">
        <v>2078</v>
      </c>
      <c r="AP173" s="71">
        <v>-9.9653379549393462E-2</v>
      </c>
      <c r="AQ173" s="80">
        <v>1359</v>
      </c>
      <c r="AR173" s="71">
        <v>-0.13384321223709372</v>
      </c>
      <c r="AS173" s="251"/>
      <c r="AT173" s="240"/>
      <c r="AU173" s="257"/>
      <c r="AV173" s="232"/>
      <c r="AW173" s="257"/>
      <c r="AX173" s="232"/>
      <c r="AY173" s="80">
        <v>2607</v>
      </c>
      <c r="AZ173" s="71">
        <v>-0.27280334728033473</v>
      </c>
      <c r="BA173" s="80"/>
      <c r="BB173" s="71"/>
      <c r="BC173" s="81"/>
      <c r="BD173" s="81"/>
      <c r="BE173" s="81"/>
      <c r="BF173" s="81"/>
      <c r="BG173" s="81"/>
      <c r="BH173" s="93"/>
      <c r="BI173" s="81"/>
      <c r="BJ173" s="81"/>
      <c r="BK173" s="81"/>
      <c r="BL173" s="81"/>
      <c r="BM173" s="81"/>
      <c r="BN173" s="81"/>
      <c r="BO173" s="81"/>
    </row>
    <row r="174" spans="1:67" s="82" customFormat="1" ht="13.55" customHeight="1">
      <c r="A174" s="608"/>
      <c r="B174" s="260" t="s">
        <v>232</v>
      </c>
      <c r="C174" s="269">
        <v>2252565</v>
      </c>
      <c r="D174" s="71">
        <v>0.16079167572770903</v>
      </c>
      <c r="E174" s="249">
        <v>619196</v>
      </c>
      <c r="F174" s="71">
        <v>0.26793747913889443</v>
      </c>
      <c r="G174" s="257"/>
      <c r="H174" s="232"/>
      <c r="I174" s="80">
        <v>272757</v>
      </c>
      <c r="J174" s="71">
        <v>0.67376656848306338</v>
      </c>
      <c r="K174" s="80">
        <v>143644</v>
      </c>
      <c r="L174" s="71">
        <v>0.12017093750487384</v>
      </c>
      <c r="M174" s="252">
        <v>122387</v>
      </c>
      <c r="N174" s="71">
        <v>-9.8856515944718115E-2</v>
      </c>
      <c r="O174" s="80">
        <v>129998</v>
      </c>
      <c r="P174" s="71">
        <v>4.26030187831834E-2</v>
      </c>
      <c r="Q174" s="80">
        <v>78296</v>
      </c>
      <c r="R174" s="71">
        <f t="shared" si="1"/>
        <v>-0.10073851172085868</v>
      </c>
      <c r="S174" s="252">
        <v>70585</v>
      </c>
      <c r="T174" s="71">
        <v>7.9396877341611383E-2</v>
      </c>
      <c r="U174" s="252">
        <v>49127</v>
      </c>
      <c r="V174" s="71">
        <v>0.11799644986573221</v>
      </c>
      <c r="W174" s="80">
        <v>42362</v>
      </c>
      <c r="X174" s="71">
        <v>0.1832299871515557</v>
      </c>
      <c r="Y174" s="80">
        <v>25316</v>
      </c>
      <c r="Z174" s="71">
        <v>-0.18211481924207673</v>
      </c>
      <c r="AA174" s="252">
        <v>35399</v>
      </c>
      <c r="AB174" s="250">
        <v>0.34889303814350492</v>
      </c>
      <c r="AC174" s="257"/>
      <c r="AD174" s="232"/>
      <c r="AE174" s="80">
        <v>11276</v>
      </c>
      <c r="AF174" s="71">
        <v>0.32924672875162098</v>
      </c>
      <c r="AG174" s="276"/>
      <c r="AH174" s="258"/>
      <c r="AI174" s="259"/>
      <c r="AJ174" s="258"/>
      <c r="AK174" s="80">
        <v>5748</v>
      </c>
      <c r="AL174" s="232"/>
      <c r="AM174" s="80">
        <v>4100</v>
      </c>
      <c r="AN174" s="71">
        <v>5.1282051282051322E-2</v>
      </c>
      <c r="AO174" s="80">
        <v>2663</v>
      </c>
      <c r="AP174" s="71">
        <v>0.29334628460417678</v>
      </c>
      <c r="AQ174" s="80">
        <v>1398</v>
      </c>
      <c r="AR174" s="71">
        <v>0.17183570829840744</v>
      </c>
      <c r="AS174" s="251"/>
      <c r="AT174" s="240"/>
      <c r="AU174" s="257"/>
      <c r="AV174" s="232"/>
      <c r="AW174" s="257"/>
      <c r="AX174" s="232"/>
      <c r="AY174" s="80">
        <v>4021</v>
      </c>
      <c r="AZ174" s="71">
        <v>0.43096085409252671</v>
      </c>
      <c r="BA174" s="80"/>
      <c r="BB174" s="71"/>
      <c r="BC174" s="81"/>
      <c r="BD174" s="81"/>
      <c r="BE174" s="81"/>
      <c r="BF174" s="81"/>
      <c r="BG174" s="81"/>
      <c r="BH174" s="93"/>
      <c r="BI174" s="81"/>
      <c r="BJ174" s="81"/>
      <c r="BK174" s="81"/>
      <c r="BL174" s="81"/>
      <c r="BM174" s="81"/>
      <c r="BN174" s="81"/>
      <c r="BO174" s="81"/>
    </row>
    <row r="175" spans="1:67" s="278" customFormat="1" ht="13.55" customHeight="1">
      <c r="A175" s="608"/>
      <c r="B175" s="260" t="s">
        <v>8</v>
      </c>
      <c r="C175" s="269">
        <v>2230200</v>
      </c>
      <c r="D175" s="71">
        <v>0.11290590600630845</v>
      </c>
      <c r="E175" s="249">
        <v>638523</v>
      </c>
      <c r="F175" s="71">
        <v>0.15126562536623722</v>
      </c>
      <c r="G175" s="257"/>
      <c r="H175" s="232"/>
      <c r="I175" s="80">
        <v>281385</v>
      </c>
      <c r="J175" s="71">
        <v>0.61369592769522807</v>
      </c>
      <c r="K175" s="80">
        <v>115870</v>
      </c>
      <c r="L175" s="71">
        <v>-4.7328231161044565E-3</v>
      </c>
      <c r="M175" s="252">
        <v>114973</v>
      </c>
      <c r="N175" s="71">
        <v>-1.7945914549771902E-2</v>
      </c>
      <c r="O175" s="80">
        <v>110385</v>
      </c>
      <c r="P175" s="71">
        <v>-4.4360179726255056E-2</v>
      </c>
      <c r="Q175" s="80">
        <v>66595</v>
      </c>
      <c r="R175" s="71">
        <f t="shared" si="1"/>
        <v>-0.21152024627042387</v>
      </c>
      <c r="S175" s="252">
        <v>61106</v>
      </c>
      <c r="T175" s="71">
        <v>-5.8807220750415889E-2</v>
      </c>
      <c r="U175" s="252">
        <v>44550</v>
      </c>
      <c r="V175" s="71">
        <v>-8.7632349628294692E-2</v>
      </c>
      <c r="W175" s="80">
        <v>36684</v>
      </c>
      <c r="X175" s="71">
        <v>0.20611540358375802</v>
      </c>
      <c r="Y175" s="80">
        <v>26576</v>
      </c>
      <c r="Z175" s="71">
        <v>-0.2694084011436112</v>
      </c>
      <c r="AA175" s="252">
        <v>18858</v>
      </c>
      <c r="AB175" s="250">
        <v>-0.13795940756993963</v>
      </c>
      <c r="AC175" s="257"/>
      <c r="AD175" s="232"/>
      <c r="AE175" s="80">
        <v>13566</v>
      </c>
      <c r="AF175" s="71">
        <v>0.37071839951500452</v>
      </c>
      <c r="AG175" s="276"/>
      <c r="AH175" s="258"/>
      <c r="AI175" s="259">
        <v>19981</v>
      </c>
      <c r="AJ175" s="258">
        <v>0.14543682641595956</v>
      </c>
      <c r="AK175" s="80">
        <v>4043</v>
      </c>
      <c r="AL175" s="232"/>
      <c r="AM175" s="80">
        <v>4300</v>
      </c>
      <c r="AN175" s="71">
        <v>0.48275862068965525</v>
      </c>
      <c r="AO175" s="80">
        <v>3008</v>
      </c>
      <c r="AP175" s="71">
        <v>-7.5599262446220061E-2</v>
      </c>
      <c r="AQ175" s="80">
        <v>825</v>
      </c>
      <c r="AR175" s="71">
        <v>-6.8848758465011262E-2</v>
      </c>
      <c r="AS175" s="251"/>
      <c r="AT175" s="240"/>
      <c r="AU175" s="257"/>
      <c r="AV175" s="232"/>
      <c r="AW175" s="257"/>
      <c r="AX175" s="232"/>
      <c r="AY175" s="80">
        <v>2597</v>
      </c>
      <c r="AZ175" s="71">
        <v>6.6091954022988508E-2</v>
      </c>
      <c r="BA175" s="80"/>
      <c r="BB175" s="71"/>
      <c r="BC175" s="277"/>
      <c r="BD175" s="277"/>
      <c r="BE175" s="277"/>
      <c r="BF175" s="277"/>
      <c r="BG175" s="277"/>
      <c r="BH175" s="93"/>
      <c r="BI175" s="277"/>
      <c r="BJ175" s="277"/>
      <c r="BK175" s="277"/>
      <c r="BL175" s="277"/>
      <c r="BM175" s="277"/>
      <c r="BN175" s="277"/>
      <c r="BO175" s="277"/>
    </row>
    <row r="176" spans="1:67" s="278" customFormat="1" ht="13.55" customHeight="1">
      <c r="A176" s="608"/>
      <c r="B176" s="260" t="s">
        <v>9</v>
      </c>
      <c r="C176" s="269">
        <v>2331565</v>
      </c>
      <c r="D176" s="71">
        <v>0.1635519708718387</v>
      </c>
      <c r="E176" s="249">
        <v>640355</v>
      </c>
      <c r="F176" s="71">
        <v>0.14575803554175049</v>
      </c>
      <c r="G176" s="257"/>
      <c r="H176" s="232"/>
      <c r="I176" s="80">
        <v>267909</v>
      </c>
      <c r="J176" s="71">
        <v>0.42992330232334708</v>
      </c>
      <c r="K176" s="80">
        <v>122684</v>
      </c>
      <c r="L176" s="71">
        <v>9.3245410800213868E-2</v>
      </c>
      <c r="M176" s="252">
        <v>113488</v>
      </c>
      <c r="N176" s="71">
        <v>-0.11813568936444663</v>
      </c>
      <c r="O176" s="80">
        <v>114461</v>
      </c>
      <c r="P176" s="71">
        <v>-4.1798516583789525E-2</v>
      </c>
      <c r="Q176" s="80">
        <v>76359</v>
      </c>
      <c r="R176" s="71">
        <f t="shared" si="1"/>
        <v>-4.0342344380349116E-2</v>
      </c>
      <c r="S176" s="252">
        <v>64980</v>
      </c>
      <c r="T176" s="71">
        <v>-0.10006232255383973</v>
      </c>
      <c r="U176" s="252">
        <v>46720</v>
      </c>
      <c r="V176" s="71">
        <v>-0.11451423372881997</v>
      </c>
      <c r="W176" s="80">
        <v>41825</v>
      </c>
      <c r="X176" s="71">
        <v>0.49658281747593658</v>
      </c>
      <c r="Y176" s="80">
        <v>28786</v>
      </c>
      <c r="Z176" s="71">
        <v>-0.15563768626070629</v>
      </c>
      <c r="AA176" s="252">
        <v>14430</v>
      </c>
      <c r="AB176" s="250">
        <v>-0.28276753317759329</v>
      </c>
      <c r="AC176" s="257"/>
      <c r="AD176" s="232"/>
      <c r="AE176" s="80">
        <v>13312</v>
      </c>
      <c r="AF176" s="71">
        <v>0.40614767085666004</v>
      </c>
      <c r="AG176" s="276"/>
      <c r="AH176" s="258"/>
      <c r="AI176" s="259"/>
      <c r="AJ176" s="258"/>
      <c r="AK176" s="80">
        <v>4191</v>
      </c>
      <c r="AL176" s="232"/>
      <c r="AM176" s="80">
        <v>3600</v>
      </c>
      <c r="AN176" s="71">
        <v>-2.7027027027026973E-2</v>
      </c>
      <c r="AO176" s="80">
        <v>2647</v>
      </c>
      <c r="AP176" s="71">
        <v>-0.16074825618262523</v>
      </c>
      <c r="AQ176" s="80">
        <v>892</v>
      </c>
      <c r="AR176" s="71">
        <v>-0.11066799601196409</v>
      </c>
      <c r="AS176" s="251"/>
      <c r="AT176" s="240"/>
      <c r="AU176" s="257"/>
      <c r="AV176" s="232"/>
      <c r="AW176" s="257"/>
      <c r="AX176" s="232"/>
      <c r="AY176" s="80">
        <v>1554</v>
      </c>
      <c r="AZ176" s="71">
        <v>-0.10996563573883167</v>
      </c>
      <c r="BA176" s="80"/>
      <c r="BB176" s="71"/>
      <c r="BC176" s="277"/>
      <c r="BD176" s="277"/>
      <c r="BE176" s="277"/>
      <c r="BF176" s="277"/>
      <c r="BG176" s="277"/>
      <c r="BH176" s="93"/>
      <c r="BI176" s="277"/>
      <c r="BJ176" s="277"/>
      <c r="BK176" s="277"/>
      <c r="BL176" s="277"/>
      <c r="BM176" s="277"/>
      <c r="BN176" s="277"/>
      <c r="BO176" s="277"/>
    </row>
    <row r="177" spans="1:67" s="82" customFormat="1" ht="13.55" customHeight="1">
      <c r="A177" s="608"/>
      <c r="B177" s="260" t="s">
        <v>233</v>
      </c>
      <c r="C177" s="269">
        <v>2323986</v>
      </c>
      <c r="D177" s="71">
        <v>0.10764844437369359</v>
      </c>
      <c r="E177" s="249">
        <v>606162</v>
      </c>
      <c r="F177" s="71">
        <v>6.5541408775535048E-2</v>
      </c>
      <c r="G177" s="257"/>
      <c r="H177" s="232"/>
      <c r="I177" s="80">
        <v>271848</v>
      </c>
      <c r="J177" s="71">
        <v>0.53533527993177499</v>
      </c>
      <c r="K177" s="80">
        <v>141562</v>
      </c>
      <c r="L177" s="71">
        <v>5.8534105014431681E-2</v>
      </c>
      <c r="M177" s="252">
        <v>111640</v>
      </c>
      <c r="N177" s="71">
        <v>2.9367018579134152E-2</v>
      </c>
      <c r="O177" s="80">
        <v>99420</v>
      </c>
      <c r="P177" s="71">
        <v>-0.12852158973370031</v>
      </c>
      <c r="Q177" s="80">
        <v>64429</v>
      </c>
      <c r="R177" s="71">
        <f t="shared" si="1"/>
        <v>-0.10541369878229956</v>
      </c>
      <c r="S177" s="252">
        <v>57787</v>
      </c>
      <c r="T177" s="71">
        <v>-0.13438089816950782</v>
      </c>
      <c r="U177" s="252">
        <v>45325</v>
      </c>
      <c r="V177" s="71">
        <v>-8.4102895709984415E-2</v>
      </c>
      <c r="W177" s="80">
        <v>46460</v>
      </c>
      <c r="X177" s="71">
        <v>0.57705363204344873</v>
      </c>
      <c r="Y177" s="80">
        <v>25749</v>
      </c>
      <c r="Z177" s="71">
        <v>-0.26626392727894455</v>
      </c>
      <c r="AA177" s="252">
        <v>15256</v>
      </c>
      <c r="AB177" s="250">
        <v>-0.25844553541048942</v>
      </c>
      <c r="AC177" s="257"/>
      <c r="AD177" s="232"/>
      <c r="AE177" s="80">
        <v>13396</v>
      </c>
      <c r="AF177" s="71">
        <v>0.36889433885142031</v>
      </c>
      <c r="AG177" s="276"/>
      <c r="AH177" s="258"/>
      <c r="AI177" s="259"/>
      <c r="AJ177" s="258"/>
      <c r="AK177" s="80">
        <v>4255</v>
      </c>
      <c r="AL177" s="232"/>
      <c r="AM177" s="80">
        <v>2900</v>
      </c>
      <c r="AN177" s="71">
        <v>0.11538461538461542</v>
      </c>
      <c r="AO177" s="80">
        <v>2531</v>
      </c>
      <c r="AP177" s="71">
        <v>4.070723684210531E-2</v>
      </c>
      <c r="AQ177" s="80">
        <v>963</v>
      </c>
      <c r="AR177" s="71">
        <v>1.1554621848739455E-2</v>
      </c>
      <c r="AS177" s="251"/>
      <c r="AT177" s="240"/>
      <c r="AU177" s="257"/>
      <c r="AV177" s="232"/>
      <c r="AW177" s="257"/>
      <c r="AX177" s="232"/>
      <c r="AY177" s="80">
        <v>1279</v>
      </c>
      <c r="AZ177" s="71">
        <v>-0.31494376004284952</v>
      </c>
      <c r="BA177" s="80"/>
      <c r="BB177" s="71"/>
      <c r="BC177" s="81"/>
      <c r="BD177" s="81"/>
      <c r="BE177" s="81"/>
      <c r="BF177" s="81"/>
      <c r="BG177" s="81"/>
      <c r="BH177" s="93"/>
      <c r="BI177" s="81"/>
      <c r="BJ177" s="81"/>
      <c r="BK177" s="81"/>
      <c r="BL177" s="81"/>
      <c r="BM177" s="81"/>
      <c r="BN177" s="81"/>
      <c r="BO177" s="81"/>
    </row>
    <row r="178" spans="1:67" s="82" customFormat="1" ht="13.55" customHeight="1">
      <c r="A178" s="608"/>
      <c r="B178" s="260" t="s">
        <v>234</v>
      </c>
      <c r="C178" s="269">
        <v>2495297</v>
      </c>
      <c r="D178" s="71">
        <v>4.4298952853944806E-2</v>
      </c>
      <c r="E178" s="249">
        <v>607953</v>
      </c>
      <c r="F178" s="71">
        <v>-5.6011713812796349E-2</v>
      </c>
      <c r="G178" s="257"/>
      <c r="H178" s="232"/>
      <c r="I178" s="80">
        <v>252396</v>
      </c>
      <c r="J178" s="71">
        <v>0.3039071338902406</v>
      </c>
      <c r="K178" s="80">
        <v>153523</v>
      </c>
      <c r="L178" s="71">
        <v>6.6091859817067888E-3</v>
      </c>
      <c r="M178" s="252">
        <v>127190</v>
      </c>
      <c r="N178" s="71">
        <v>-3.7423846823324669E-2</v>
      </c>
      <c r="O178" s="80">
        <v>101964</v>
      </c>
      <c r="P178" s="71">
        <v>-0.10941471382030032</v>
      </c>
      <c r="Q178" s="80">
        <v>63293</v>
      </c>
      <c r="R178" s="71">
        <f t="shared" si="1"/>
        <v>-0.10950250436152853</v>
      </c>
      <c r="S178" s="252">
        <v>59451</v>
      </c>
      <c r="T178" s="71">
        <v>-0.19800617841870249</v>
      </c>
      <c r="U178" s="252">
        <v>57823</v>
      </c>
      <c r="V178" s="71">
        <v>-8.6239412954771666E-3</v>
      </c>
      <c r="W178" s="80">
        <v>64496</v>
      </c>
      <c r="X178" s="71">
        <v>0.52296394247798061</v>
      </c>
      <c r="Y178" s="80">
        <v>37174</v>
      </c>
      <c r="Z178" s="71">
        <v>-0.1700935414015583</v>
      </c>
      <c r="AA178" s="252">
        <v>17107</v>
      </c>
      <c r="AB178" s="250">
        <v>-0.31820174564584913</v>
      </c>
      <c r="AC178" s="257"/>
      <c r="AD178" s="232"/>
      <c r="AE178" s="80">
        <v>14645</v>
      </c>
      <c r="AF178" s="71">
        <v>0.21444564225889384</v>
      </c>
      <c r="AG178" s="276"/>
      <c r="AH178" s="258"/>
      <c r="AI178" s="259">
        <v>48349</v>
      </c>
      <c r="AJ178" s="258">
        <v>0.1376235294117647</v>
      </c>
      <c r="AK178" s="80">
        <v>5451</v>
      </c>
      <c r="AL178" s="232"/>
      <c r="AM178" s="80">
        <v>2600</v>
      </c>
      <c r="AN178" s="71">
        <v>0.30000000000000004</v>
      </c>
      <c r="AO178" s="80">
        <v>2477</v>
      </c>
      <c r="AP178" s="71">
        <v>0.33459051724137923</v>
      </c>
      <c r="AQ178" s="80">
        <v>1444</v>
      </c>
      <c r="AR178" s="71">
        <v>-6.8775790921595803E-3</v>
      </c>
      <c r="AS178" s="251"/>
      <c r="AT178" s="240"/>
      <c r="AU178" s="257"/>
      <c r="AV178" s="232"/>
      <c r="AW178" s="257"/>
      <c r="AX178" s="232"/>
      <c r="AY178" s="80">
        <v>2415</v>
      </c>
      <c r="AZ178" s="71">
        <v>0.21908127208480566</v>
      </c>
      <c r="BA178" s="80"/>
      <c r="BB178" s="71"/>
      <c r="BC178" s="81"/>
      <c r="BD178" s="81"/>
      <c r="BE178" s="81"/>
      <c r="BF178" s="81"/>
      <c r="BG178" s="81"/>
      <c r="BH178" s="93"/>
      <c r="BI178" s="81"/>
      <c r="BJ178" s="81"/>
      <c r="BK178" s="81"/>
      <c r="BL178" s="81"/>
      <c r="BM178" s="81"/>
      <c r="BN178" s="81"/>
      <c r="BO178" s="81"/>
    </row>
    <row r="179" spans="1:67" s="82" customFormat="1" ht="13.55" customHeight="1">
      <c r="A179" s="608"/>
      <c r="B179" s="260" t="s">
        <v>235</v>
      </c>
      <c r="C179" s="269">
        <v>2519860</v>
      </c>
      <c r="D179" s="71">
        <v>5.6411748454388011E-2</v>
      </c>
      <c r="E179" s="249">
        <v>593941</v>
      </c>
      <c r="F179" s="71">
        <v>-4.3425392653292594E-2</v>
      </c>
      <c r="G179" s="257"/>
      <c r="H179" s="232"/>
      <c r="I179" s="80">
        <v>320714</v>
      </c>
      <c r="J179" s="71">
        <v>0.33084631823557475</v>
      </c>
      <c r="K179" s="80">
        <v>164137</v>
      </c>
      <c r="L179" s="71">
        <v>8.2926323619969544E-4</v>
      </c>
      <c r="M179" s="252">
        <v>129734</v>
      </c>
      <c r="N179" s="71">
        <v>-8.5536657056862309E-2</v>
      </c>
      <c r="O179" s="80">
        <v>116354</v>
      </c>
      <c r="P179" s="71">
        <v>-6.2885584961582475E-2</v>
      </c>
      <c r="Q179" s="80">
        <v>71972</v>
      </c>
      <c r="R179" s="71">
        <f t="shared" si="1"/>
        <v>-4.9146541246102626E-2</v>
      </c>
      <c r="S179" s="252">
        <v>66052</v>
      </c>
      <c r="T179" s="71">
        <v>-0.12569492243341984</v>
      </c>
      <c r="U179" s="252">
        <v>62729</v>
      </c>
      <c r="V179" s="71">
        <v>2.9069672063913865E-2</v>
      </c>
      <c r="W179" s="80">
        <v>61224</v>
      </c>
      <c r="X179" s="71">
        <v>0.31097835164129251</v>
      </c>
      <c r="Y179" s="80">
        <v>35921</v>
      </c>
      <c r="Z179" s="71">
        <v>-0.12813106796116502</v>
      </c>
      <c r="AA179" s="252">
        <v>17822</v>
      </c>
      <c r="AB179" s="250">
        <v>-0.21502818886539821</v>
      </c>
      <c r="AC179" s="257"/>
      <c r="AD179" s="232"/>
      <c r="AE179" s="80">
        <v>15463</v>
      </c>
      <c r="AF179" s="71">
        <v>0.52254824734147309</v>
      </c>
      <c r="AG179" s="276"/>
      <c r="AH179" s="258"/>
      <c r="AI179" s="259"/>
      <c r="AJ179" s="258"/>
      <c r="AK179" s="80">
        <v>4741</v>
      </c>
      <c r="AL179" s="232"/>
      <c r="AM179" s="80">
        <v>2400</v>
      </c>
      <c r="AN179" s="71">
        <v>0.14285714285714279</v>
      </c>
      <c r="AO179" s="80">
        <v>2175</v>
      </c>
      <c r="AP179" s="71">
        <v>-2.1592442645074206E-2</v>
      </c>
      <c r="AQ179" s="80">
        <v>1583</v>
      </c>
      <c r="AR179" s="71">
        <v>0.18843843843843855</v>
      </c>
      <c r="AS179" s="251"/>
      <c r="AT179" s="240"/>
      <c r="AU179" s="257"/>
      <c r="AV179" s="232"/>
      <c r="AW179" s="257"/>
      <c r="AX179" s="232"/>
      <c r="AY179" s="80">
        <v>1874</v>
      </c>
      <c r="AZ179" s="71">
        <v>-0.19258940112020684</v>
      </c>
      <c r="BA179" s="80"/>
      <c r="BB179" s="71"/>
      <c r="BC179" s="81"/>
      <c r="BD179" s="81"/>
      <c r="BE179" s="81"/>
      <c r="BF179" s="81"/>
      <c r="BG179" s="81"/>
      <c r="BH179" s="93"/>
      <c r="BI179" s="81"/>
      <c r="BJ179" s="81"/>
      <c r="BK179" s="81"/>
      <c r="BL179" s="81"/>
      <c r="BM179" s="81"/>
      <c r="BN179" s="81"/>
      <c r="BO179" s="81"/>
    </row>
    <row r="180" spans="1:67" s="82" customFormat="1" ht="13.55" customHeight="1">
      <c r="A180" s="608"/>
      <c r="B180" s="260" t="s">
        <v>236</v>
      </c>
      <c r="C180" s="269">
        <v>2225756</v>
      </c>
      <c r="D180" s="71">
        <v>-4.8039347194276383E-3</v>
      </c>
      <c r="E180" s="249">
        <v>479733</v>
      </c>
      <c r="F180" s="71">
        <v>-0.13854206882929154</v>
      </c>
      <c r="G180" s="257"/>
      <c r="H180" s="232"/>
      <c r="I180" s="80">
        <v>227249</v>
      </c>
      <c r="J180" s="71">
        <v>6.4208712266669243E-2</v>
      </c>
      <c r="K180" s="80">
        <v>135484</v>
      </c>
      <c r="L180" s="71">
        <v>7.503253392823872E-3</v>
      </c>
      <c r="M180" s="252">
        <v>125236</v>
      </c>
      <c r="N180" s="71">
        <v>1.1321607959041913E-2</v>
      </c>
      <c r="O180" s="80">
        <v>103090</v>
      </c>
      <c r="P180" s="71">
        <v>-2.5393283920738141E-2</v>
      </c>
      <c r="Q180" s="80">
        <v>77637</v>
      </c>
      <c r="R180" s="71">
        <f t="shared" ref="R180:R243" si="2">Q180/Q168-1</f>
        <v>7.8411490165573916E-2</v>
      </c>
      <c r="S180" s="252">
        <v>58246</v>
      </c>
      <c r="T180" s="71">
        <v>-4.4207417131604809E-2</v>
      </c>
      <c r="U180" s="252">
        <v>47734</v>
      </c>
      <c r="V180" s="71">
        <v>2.7729927313977498E-3</v>
      </c>
      <c r="W180" s="80">
        <v>45255</v>
      </c>
      <c r="X180" s="71">
        <v>0.12186717568606054</v>
      </c>
      <c r="Y180" s="80">
        <v>28569</v>
      </c>
      <c r="Z180" s="71">
        <v>-0.26856806369850739</v>
      </c>
      <c r="AA180" s="252">
        <v>13457</v>
      </c>
      <c r="AB180" s="250">
        <v>-0.2669281473007572</v>
      </c>
      <c r="AC180" s="257"/>
      <c r="AD180" s="232"/>
      <c r="AE180" s="80">
        <v>14241</v>
      </c>
      <c r="AF180" s="71">
        <v>0.31386659285911978</v>
      </c>
      <c r="AG180" s="276"/>
      <c r="AH180" s="258"/>
      <c r="AI180" s="259"/>
      <c r="AJ180" s="258"/>
      <c r="AK180" s="80">
        <v>3784</v>
      </c>
      <c r="AL180" s="232"/>
      <c r="AM180" s="80">
        <v>3600</v>
      </c>
      <c r="AN180" s="71">
        <v>0.28571428571428581</v>
      </c>
      <c r="AO180" s="80">
        <v>2566</v>
      </c>
      <c r="AP180" s="71">
        <v>-0.19535904672311066</v>
      </c>
      <c r="AQ180" s="80">
        <v>970</v>
      </c>
      <c r="AR180" s="71">
        <v>-0.15652173913043477</v>
      </c>
      <c r="AS180" s="251"/>
      <c r="AT180" s="240"/>
      <c r="AU180" s="257"/>
      <c r="AV180" s="232"/>
      <c r="AW180" s="257"/>
      <c r="AX180" s="232"/>
      <c r="AY180" s="80">
        <v>2397</v>
      </c>
      <c r="AZ180" s="71">
        <v>9.202733485193626E-2</v>
      </c>
      <c r="BA180" s="80"/>
      <c r="BB180" s="71"/>
      <c r="BC180" s="81"/>
      <c r="BD180" s="81"/>
      <c r="BE180" s="81"/>
      <c r="BF180" s="81"/>
      <c r="BG180" s="81"/>
      <c r="BH180" s="93"/>
      <c r="BI180" s="81"/>
      <c r="BJ180" s="81"/>
      <c r="BK180" s="81"/>
      <c r="BL180" s="81"/>
      <c r="BM180" s="81"/>
      <c r="BN180" s="81"/>
      <c r="BO180" s="81"/>
    </row>
    <row r="181" spans="1:67" s="82" customFormat="1" ht="13.55" customHeight="1">
      <c r="A181" s="608"/>
      <c r="B181" s="260" t="s">
        <v>237</v>
      </c>
      <c r="C181" s="269">
        <v>2347876</v>
      </c>
      <c r="D181" s="71">
        <v>5.2034548703527417E-2</v>
      </c>
      <c r="E181" s="249">
        <v>571176</v>
      </c>
      <c r="F181" s="71">
        <v>-8.0137083370910966E-2</v>
      </c>
      <c r="G181" s="257"/>
      <c r="H181" s="232"/>
      <c r="I181" s="80">
        <v>303417</v>
      </c>
      <c r="J181" s="71">
        <v>0.38084402433862907</v>
      </c>
      <c r="K181" s="80">
        <v>132018</v>
      </c>
      <c r="L181" s="71">
        <v>3.029981668611903E-5</v>
      </c>
      <c r="M181" s="252">
        <v>122390</v>
      </c>
      <c r="N181" s="71">
        <v>-0.12087517418724592</v>
      </c>
      <c r="O181" s="80">
        <v>115428</v>
      </c>
      <c r="P181" s="71">
        <v>-0.19334707711660082</v>
      </c>
      <c r="Q181" s="80">
        <v>90528</v>
      </c>
      <c r="R181" s="71">
        <f t="shared" si="2"/>
        <v>-3.856243163160189E-2</v>
      </c>
      <c r="S181" s="252">
        <v>60240</v>
      </c>
      <c r="T181" s="71">
        <v>-0.25193721438505856</v>
      </c>
      <c r="U181" s="252">
        <v>53926</v>
      </c>
      <c r="V181" s="71">
        <v>9.2831742466779055E-3</v>
      </c>
      <c r="W181" s="80">
        <v>47754</v>
      </c>
      <c r="X181" s="71">
        <v>0.10772442588726516</v>
      </c>
      <c r="Y181" s="80">
        <v>30284</v>
      </c>
      <c r="Z181" s="71">
        <v>-9.0133397428193707E-2</v>
      </c>
      <c r="AA181" s="252">
        <v>16045</v>
      </c>
      <c r="AB181" s="71">
        <v>-0.2882175494632242</v>
      </c>
      <c r="AC181" s="257"/>
      <c r="AD181" s="232"/>
      <c r="AE181" s="80">
        <v>15737</v>
      </c>
      <c r="AF181" s="71">
        <v>0.23099186483103873</v>
      </c>
      <c r="AG181" s="276"/>
      <c r="AH181" s="258"/>
      <c r="AI181" s="259">
        <v>8697</v>
      </c>
      <c r="AJ181" s="258">
        <v>-1.0917775503241245E-2</v>
      </c>
      <c r="AK181" s="80">
        <v>7374</v>
      </c>
      <c r="AL181" s="232"/>
      <c r="AM181" s="80">
        <v>4300</v>
      </c>
      <c r="AN181" s="71">
        <v>-0.15686274509803921</v>
      </c>
      <c r="AO181" s="80">
        <v>3826</v>
      </c>
      <c r="AP181" s="71">
        <v>-0.14731446400713166</v>
      </c>
      <c r="AQ181" s="80">
        <v>1066</v>
      </c>
      <c r="AR181" s="71">
        <v>-0.20566318926974669</v>
      </c>
      <c r="AS181" s="251"/>
      <c r="AT181" s="240"/>
      <c r="AU181" s="257"/>
      <c r="AV181" s="232"/>
      <c r="AW181" s="257"/>
      <c r="AX181" s="232"/>
      <c r="AY181" s="80">
        <v>3850</v>
      </c>
      <c r="AZ181" s="71">
        <v>0.14994026284348871</v>
      </c>
      <c r="BA181" s="80"/>
      <c r="BB181" s="71"/>
      <c r="BC181" s="81"/>
      <c r="BD181" s="81"/>
      <c r="BE181" s="81"/>
      <c r="BF181" s="81"/>
      <c r="BG181" s="81"/>
      <c r="BH181" s="93"/>
      <c r="BI181" s="81"/>
      <c r="BJ181" s="81"/>
      <c r="BK181" s="81"/>
      <c r="BL181" s="81"/>
      <c r="BM181" s="81"/>
      <c r="BN181" s="81"/>
      <c r="BO181" s="81"/>
    </row>
    <row r="182" spans="1:67" s="82" customFormat="1" ht="13.55" customHeight="1">
      <c r="A182" s="608"/>
      <c r="B182" s="260" t="s">
        <v>238</v>
      </c>
      <c r="C182" s="269">
        <v>2295810</v>
      </c>
      <c r="D182" s="71">
        <v>3.0552392170206E-2</v>
      </c>
      <c r="E182" s="249">
        <v>588213</v>
      </c>
      <c r="F182" s="71">
        <v>-5.5237357935381093E-2</v>
      </c>
      <c r="G182" s="257"/>
      <c r="H182" s="232"/>
      <c r="I182" s="80">
        <v>293481</v>
      </c>
      <c r="J182" s="71">
        <v>0.30985557182133028</v>
      </c>
      <c r="K182" s="80">
        <v>154561</v>
      </c>
      <c r="L182" s="71">
        <v>4.6013183362434207E-2</v>
      </c>
      <c r="M182" s="252">
        <v>127935</v>
      </c>
      <c r="N182" s="71">
        <v>1.8728649578366507E-2</v>
      </c>
      <c r="O182" s="80">
        <v>131587</v>
      </c>
      <c r="P182" s="71">
        <v>-6.8006159048367154E-3</v>
      </c>
      <c r="Q182" s="80">
        <v>100809</v>
      </c>
      <c r="R182" s="71">
        <f t="shared" si="2"/>
        <v>2.630694833290903E-2</v>
      </c>
      <c r="S182" s="252">
        <v>67685</v>
      </c>
      <c r="T182" s="71">
        <v>-6.6091755777854422E-2</v>
      </c>
      <c r="U182" s="252">
        <v>50634</v>
      </c>
      <c r="V182" s="71">
        <v>-2.8567043339792431E-2</v>
      </c>
      <c r="W182" s="80">
        <v>52851</v>
      </c>
      <c r="X182" s="71">
        <v>0.24264654017069898</v>
      </c>
      <c r="Y182" s="80">
        <v>27676</v>
      </c>
      <c r="Z182" s="71">
        <v>-0.12625098658247824</v>
      </c>
      <c r="AA182" s="252">
        <v>22282</v>
      </c>
      <c r="AB182" s="71">
        <v>-0.24324140741747047</v>
      </c>
      <c r="AC182" s="257"/>
      <c r="AD182" s="232"/>
      <c r="AE182" s="80">
        <v>14001</v>
      </c>
      <c r="AF182" s="71">
        <v>0.47425502790354845</v>
      </c>
      <c r="AG182" s="276"/>
      <c r="AH182" s="258"/>
      <c r="AI182" s="259"/>
      <c r="AJ182" s="258"/>
      <c r="AK182" s="80">
        <v>9218</v>
      </c>
      <c r="AL182" s="232"/>
      <c r="AM182" s="80">
        <v>4400</v>
      </c>
      <c r="AN182" s="71">
        <v>0.12820512820512819</v>
      </c>
      <c r="AO182" s="80">
        <v>4098</v>
      </c>
      <c r="AP182" s="71">
        <v>-4.8746518105849623E-2</v>
      </c>
      <c r="AQ182" s="80">
        <v>1444</v>
      </c>
      <c r="AR182" s="71">
        <v>-0.17814456459874783</v>
      </c>
      <c r="AS182" s="251"/>
      <c r="AT182" s="240"/>
      <c r="AU182" s="257"/>
      <c r="AV182" s="232"/>
      <c r="AW182" s="257"/>
      <c r="AX182" s="232"/>
      <c r="AY182" s="80">
        <v>4532</v>
      </c>
      <c r="AZ182" s="71">
        <v>0.27446569178852642</v>
      </c>
      <c r="BA182" s="80"/>
      <c r="BB182" s="71"/>
      <c r="BC182" s="81"/>
      <c r="BD182" s="81"/>
      <c r="BE182" s="81"/>
      <c r="BF182" s="81"/>
      <c r="BG182" s="81"/>
      <c r="BH182" s="93"/>
      <c r="BI182" s="81"/>
      <c r="BJ182" s="81"/>
      <c r="BK182" s="81"/>
      <c r="BL182" s="81"/>
      <c r="BM182" s="81"/>
      <c r="BN182" s="81"/>
      <c r="BO182" s="81"/>
    </row>
    <row r="183" spans="1:67" s="82" customFormat="1" ht="13.55" customHeight="1">
      <c r="A183" s="611"/>
      <c r="B183" s="272" t="s">
        <v>239</v>
      </c>
      <c r="C183" s="273">
        <v>2495279</v>
      </c>
      <c r="D183" s="263">
        <v>3.7563068049042414E-2</v>
      </c>
      <c r="E183" s="262">
        <v>681566</v>
      </c>
      <c r="F183" s="263">
        <v>3.9195469174626574E-3</v>
      </c>
      <c r="G183" s="264"/>
      <c r="H183" s="236"/>
      <c r="I183" s="271">
        <v>324545</v>
      </c>
      <c r="J183" s="263">
        <v>0.26229546453422126</v>
      </c>
      <c r="K183" s="271">
        <v>175359</v>
      </c>
      <c r="L183" s="263">
        <v>8.6170693788054198E-2</v>
      </c>
      <c r="M183" s="270">
        <v>174578</v>
      </c>
      <c r="N183" s="263">
        <v>0.1631011945608507</v>
      </c>
      <c r="O183" s="271">
        <v>140297</v>
      </c>
      <c r="P183" s="263">
        <v>2.6756244465423906E-2</v>
      </c>
      <c r="Q183" s="271">
        <v>109730</v>
      </c>
      <c r="R183" s="263">
        <f t="shared" si="2"/>
        <v>-3.5671286328203933E-2</v>
      </c>
      <c r="S183" s="270">
        <v>77216</v>
      </c>
      <c r="T183" s="263">
        <v>9.722456281355818E-4</v>
      </c>
      <c r="U183" s="270">
        <v>42223</v>
      </c>
      <c r="V183" s="263">
        <v>-2.8999172109281601E-2</v>
      </c>
      <c r="W183" s="271">
        <v>53174</v>
      </c>
      <c r="X183" s="263">
        <v>4.1891997805470593E-2</v>
      </c>
      <c r="Y183" s="271">
        <v>30020</v>
      </c>
      <c r="Z183" s="263">
        <v>0.20907003906721977</v>
      </c>
      <c r="AA183" s="262">
        <v>40457</v>
      </c>
      <c r="AB183" s="71">
        <v>0.10438675511151141</v>
      </c>
      <c r="AC183" s="264"/>
      <c r="AD183" s="236"/>
      <c r="AE183" s="271">
        <v>12663</v>
      </c>
      <c r="AF183" s="263">
        <v>0.34213036565977739</v>
      </c>
      <c r="AG183" s="279"/>
      <c r="AH183" s="265"/>
      <c r="AI183" s="266"/>
      <c r="AJ183" s="265"/>
      <c r="AK183" s="271">
        <v>9941</v>
      </c>
      <c r="AL183" s="236"/>
      <c r="AM183" s="271">
        <v>2300</v>
      </c>
      <c r="AN183" s="263">
        <v>0.21052631578947367</v>
      </c>
      <c r="AO183" s="271">
        <v>3343</v>
      </c>
      <c r="AP183" s="263">
        <v>-6.957973838018372E-2</v>
      </c>
      <c r="AQ183" s="271">
        <v>1311</v>
      </c>
      <c r="AR183" s="263">
        <v>-0.11538461538461542</v>
      </c>
      <c r="AS183" s="274"/>
      <c r="AT183" s="246"/>
      <c r="AU183" s="264"/>
      <c r="AV183" s="236"/>
      <c r="AW183" s="264"/>
      <c r="AX183" s="236"/>
      <c r="AY183" s="271">
        <v>4017</v>
      </c>
      <c r="AZ183" s="263">
        <v>3.6110394635027188E-2</v>
      </c>
      <c r="BA183" s="271"/>
      <c r="BB183" s="263"/>
      <c r="BC183" s="81"/>
      <c r="BD183" s="81"/>
      <c r="BE183" s="81"/>
      <c r="BF183" s="81"/>
      <c r="BG183" s="81"/>
      <c r="BH183" s="93"/>
      <c r="BI183" s="81"/>
      <c r="BJ183" s="81"/>
      <c r="BK183" s="81"/>
      <c r="BL183" s="81"/>
      <c r="BM183" s="81"/>
      <c r="BN183" s="81"/>
      <c r="BO183" s="81"/>
    </row>
    <row r="184" spans="1:67" s="82" customFormat="1" ht="13.55" customHeight="1">
      <c r="A184" s="610" t="s">
        <v>41</v>
      </c>
      <c r="B184" s="260" t="s">
        <v>25</v>
      </c>
      <c r="C184" s="269">
        <v>2912331</v>
      </c>
      <c r="D184" s="71">
        <v>1.588925554105991E-2</v>
      </c>
      <c r="E184" s="249">
        <v>779383</v>
      </c>
      <c r="F184" s="71">
        <v>-3.0396259840560491E-2</v>
      </c>
      <c r="G184" s="74">
        <v>4346567</v>
      </c>
      <c r="H184" s="253">
        <v>3.6923843990276151E-2</v>
      </c>
      <c r="I184" s="80">
        <v>388977</v>
      </c>
      <c r="J184" s="71">
        <v>0.22971793850414457</v>
      </c>
      <c r="K184" s="80">
        <v>208075</v>
      </c>
      <c r="L184" s="71">
        <v>5.2877925363693956E-2</v>
      </c>
      <c r="M184" s="252">
        <v>179900</v>
      </c>
      <c r="N184" s="71">
        <v>-9.2079033031365887E-2</v>
      </c>
      <c r="O184" s="80">
        <v>164821</v>
      </c>
      <c r="P184" s="69">
        <v>-4.4139138906931441E-2</v>
      </c>
      <c r="Q184" s="80">
        <v>117155</v>
      </c>
      <c r="R184" s="71">
        <f t="shared" si="2"/>
        <v>-9.518145799704969E-2</v>
      </c>
      <c r="S184" s="252">
        <v>99463</v>
      </c>
      <c r="T184" s="71">
        <v>1.637015767261718E-2</v>
      </c>
      <c r="U184" s="252">
        <v>72704</v>
      </c>
      <c r="V184" s="71">
        <v>-3.7058620963683064E-2</v>
      </c>
      <c r="W184" s="80">
        <v>74964</v>
      </c>
      <c r="X184" s="71">
        <v>9.2435260343043613E-2</v>
      </c>
      <c r="Y184" s="80">
        <v>33620</v>
      </c>
      <c r="Z184" s="71">
        <v>4.9920784384061001E-3</v>
      </c>
      <c r="AA184" s="80">
        <v>41364</v>
      </c>
      <c r="AB184" s="69">
        <v>-0.18157535466255115</v>
      </c>
      <c r="AC184" s="74">
        <v>203191</v>
      </c>
      <c r="AD184" s="253">
        <v>0.16505260743671335</v>
      </c>
      <c r="AE184" s="80">
        <v>16661</v>
      </c>
      <c r="AF184" s="69">
        <v>0.42951522951522958</v>
      </c>
      <c r="AG184" s="275">
        <v>149445</v>
      </c>
      <c r="AH184" s="254">
        <v>-7.247435829303317E-3</v>
      </c>
      <c r="AI184" s="255">
        <v>7386</v>
      </c>
      <c r="AJ184" s="254">
        <v>3.1996646639653514E-2</v>
      </c>
      <c r="AK184" s="80">
        <v>14435</v>
      </c>
      <c r="AL184" s="69">
        <v>0.68024676987545107</v>
      </c>
      <c r="AM184" s="80">
        <v>7800</v>
      </c>
      <c r="AN184" s="71">
        <v>0.36842105263157898</v>
      </c>
      <c r="AO184" s="80">
        <v>3069</v>
      </c>
      <c r="AP184" s="71">
        <v>2.7108433734939652E-2</v>
      </c>
      <c r="AQ184" s="80">
        <v>2140</v>
      </c>
      <c r="AR184" s="71">
        <v>-0.1415964701163257</v>
      </c>
      <c r="AS184" s="251"/>
      <c r="AT184" s="240"/>
      <c r="AU184" s="74">
        <v>1408</v>
      </c>
      <c r="AV184" s="253">
        <v>0.41082164328657322</v>
      </c>
      <c r="AW184" s="74">
        <v>20322</v>
      </c>
      <c r="AX184" s="253">
        <v>0.35615615615615615</v>
      </c>
      <c r="AY184" s="80">
        <v>5089</v>
      </c>
      <c r="AZ184" s="71">
        <v>-0.16230452674897122</v>
      </c>
      <c r="BA184" s="80"/>
      <c r="BB184" s="71"/>
      <c r="BC184" s="81"/>
      <c r="BD184" s="81"/>
      <c r="BE184" s="81"/>
      <c r="BF184" s="81"/>
      <c r="BG184" s="81"/>
      <c r="BH184" s="93"/>
      <c r="BI184" s="81"/>
      <c r="BJ184" s="81"/>
      <c r="BK184" s="81"/>
      <c r="BL184" s="81"/>
      <c r="BM184" s="81"/>
      <c r="BN184" s="81"/>
      <c r="BO184" s="81"/>
    </row>
    <row r="185" spans="1:67" s="82" customFormat="1" ht="13.55" customHeight="1">
      <c r="A185" s="608"/>
      <c r="B185" s="260" t="s">
        <v>26</v>
      </c>
      <c r="C185" s="269">
        <v>2617946</v>
      </c>
      <c r="D185" s="71">
        <v>0.13281514697692653</v>
      </c>
      <c r="E185" s="249">
        <v>715804</v>
      </c>
      <c r="F185" s="71">
        <v>1.0568699369492229E-2</v>
      </c>
      <c r="G185" s="257"/>
      <c r="H185" s="232"/>
      <c r="I185" s="80">
        <v>383205</v>
      </c>
      <c r="J185" s="71">
        <v>0.26307306413176401</v>
      </c>
      <c r="K185" s="80">
        <v>184399</v>
      </c>
      <c r="L185" s="71">
        <v>0.15142867847241304</v>
      </c>
      <c r="M185" s="252">
        <v>180890</v>
      </c>
      <c r="N185" s="71">
        <v>0.15544057998786376</v>
      </c>
      <c r="O185" s="80">
        <v>146814</v>
      </c>
      <c r="P185" s="71">
        <v>0.16387880325347615</v>
      </c>
      <c r="Q185" s="80">
        <v>114414</v>
      </c>
      <c r="R185" s="71">
        <f t="shared" si="2"/>
        <v>0.23820655173533334</v>
      </c>
      <c r="S185" s="252">
        <v>86179</v>
      </c>
      <c r="T185" s="71">
        <v>0.20306283416860937</v>
      </c>
      <c r="U185" s="252">
        <v>62241</v>
      </c>
      <c r="V185" s="71">
        <v>0.17080190365117276</v>
      </c>
      <c r="W185" s="80">
        <v>64366</v>
      </c>
      <c r="X185" s="71">
        <v>0.14781461205128665</v>
      </c>
      <c r="Y185" s="80">
        <v>31847</v>
      </c>
      <c r="Z185" s="71">
        <v>8.4670140662783888E-2</v>
      </c>
      <c r="AA185" s="80">
        <v>31053</v>
      </c>
      <c r="AB185" s="71">
        <v>-0.22591983248579117</v>
      </c>
      <c r="AC185" s="257"/>
      <c r="AD185" s="232"/>
      <c r="AE185" s="80">
        <v>15147</v>
      </c>
      <c r="AF185" s="71">
        <v>0.61155442068305144</v>
      </c>
      <c r="AG185" s="276"/>
      <c r="AH185" s="258"/>
      <c r="AI185" s="259"/>
      <c r="AJ185" s="258"/>
      <c r="AK185" s="80">
        <v>12266</v>
      </c>
      <c r="AL185" s="71">
        <v>1.2241160471441521</v>
      </c>
      <c r="AM185" s="80">
        <v>9300</v>
      </c>
      <c r="AN185" s="71">
        <v>0.72222222222222232</v>
      </c>
      <c r="AO185" s="80">
        <v>2582</v>
      </c>
      <c r="AP185" s="71">
        <v>0.24254090471607315</v>
      </c>
      <c r="AQ185" s="80">
        <v>1606</v>
      </c>
      <c r="AR185" s="71">
        <v>0.18175128771155258</v>
      </c>
      <c r="AS185" s="251"/>
      <c r="AT185" s="240"/>
      <c r="AU185" s="257"/>
      <c r="AV185" s="232"/>
      <c r="AW185" s="257"/>
      <c r="AX185" s="232"/>
      <c r="AY185" s="80">
        <v>2723</v>
      </c>
      <c r="AZ185" s="71">
        <v>4.449558879938631E-2</v>
      </c>
      <c r="BA185" s="80"/>
      <c r="BB185" s="71"/>
      <c r="BC185" s="81"/>
      <c r="BD185" s="81"/>
      <c r="BE185" s="81"/>
      <c r="BF185" s="81"/>
      <c r="BG185" s="81"/>
      <c r="BH185" s="93"/>
      <c r="BI185" s="81"/>
      <c r="BJ185" s="81"/>
      <c r="BK185" s="81"/>
      <c r="BL185" s="81"/>
      <c r="BM185" s="81"/>
      <c r="BN185" s="81"/>
      <c r="BO185" s="81"/>
    </row>
    <row r="186" spans="1:67" s="278" customFormat="1" ht="13.55" customHeight="1">
      <c r="A186" s="608"/>
      <c r="B186" s="260" t="s">
        <v>199</v>
      </c>
      <c r="C186" s="269">
        <v>2334153</v>
      </c>
      <c r="D186" s="71">
        <v>3.6220042484900627E-2</v>
      </c>
      <c r="E186" s="249">
        <v>585586</v>
      </c>
      <c r="F186" s="71">
        <v>-5.4280066408697758E-2</v>
      </c>
      <c r="G186" s="257"/>
      <c r="H186" s="232"/>
      <c r="I186" s="80">
        <v>335612</v>
      </c>
      <c r="J186" s="71">
        <v>0.23044321502289589</v>
      </c>
      <c r="K186" s="80">
        <v>144519</v>
      </c>
      <c r="L186" s="71">
        <v>6.0914483027485478E-3</v>
      </c>
      <c r="M186" s="252">
        <v>158794</v>
      </c>
      <c r="N186" s="71">
        <v>0.29747440496131117</v>
      </c>
      <c r="O186" s="80">
        <v>138935</v>
      </c>
      <c r="P186" s="71">
        <v>6.87472114955614E-2</v>
      </c>
      <c r="Q186" s="80">
        <v>95213</v>
      </c>
      <c r="R186" s="71">
        <f t="shared" si="2"/>
        <v>0.21606467763359549</v>
      </c>
      <c r="S186" s="252">
        <v>76409</v>
      </c>
      <c r="T186" s="71">
        <v>8.2510448395551439E-2</v>
      </c>
      <c r="U186" s="252">
        <v>47168</v>
      </c>
      <c r="V186" s="71">
        <v>-3.987623913530236E-2</v>
      </c>
      <c r="W186" s="80">
        <v>47497</v>
      </c>
      <c r="X186" s="71">
        <v>0.12121712855861388</v>
      </c>
      <c r="Y186" s="80">
        <v>27005</v>
      </c>
      <c r="Z186" s="71">
        <v>6.671670090061621E-2</v>
      </c>
      <c r="AA186" s="80">
        <v>22852</v>
      </c>
      <c r="AB186" s="71">
        <v>-0.35444504082036221</v>
      </c>
      <c r="AC186" s="257"/>
      <c r="AD186" s="232"/>
      <c r="AE186" s="80">
        <v>16326</v>
      </c>
      <c r="AF186" s="71">
        <v>0.44785384888258251</v>
      </c>
      <c r="AG186" s="276"/>
      <c r="AH186" s="258"/>
      <c r="AI186" s="259"/>
      <c r="AJ186" s="258"/>
      <c r="AK186" s="80">
        <v>10947</v>
      </c>
      <c r="AL186" s="71">
        <v>0.90448851774530281</v>
      </c>
      <c r="AM186" s="80">
        <v>7400</v>
      </c>
      <c r="AN186" s="71">
        <v>0.80487804878048785</v>
      </c>
      <c r="AO186" s="80">
        <v>2505</v>
      </c>
      <c r="AP186" s="71">
        <v>-5.9331580923770222E-2</v>
      </c>
      <c r="AQ186" s="80">
        <v>1214</v>
      </c>
      <c r="AR186" s="71">
        <v>-0.1316165951359084</v>
      </c>
      <c r="AS186" s="251"/>
      <c r="AT186" s="240"/>
      <c r="AU186" s="257"/>
      <c r="AV186" s="232"/>
      <c r="AW186" s="257"/>
      <c r="AX186" s="232"/>
      <c r="AY186" s="80">
        <v>3297</v>
      </c>
      <c r="AZ186" s="71">
        <v>-0.18005471275802043</v>
      </c>
      <c r="BA186" s="80"/>
      <c r="BB186" s="71"/>
      <c r="BC186" s="277"/>
      <c r="BD186" s="277"/>
      <c r="BE186" s="277"/>
      <c r="BF186" s="277"/>
      <c r="BG186" s="277"/>
      <c r="BH186" s="93"/>
      <c r="BI186" s="277"/>
      <c r="BJ186" s="277"/>
      <c r="BK186" s="277"/>
      <c r="BL186" s="277"/>
      <c r="BM186" s="277"/>
      <c r="BN186" s="277"/>
      <c r="BO186" s="277"/>
    </row>
    <row r="187" spans="1:67" s="278" customFormat="1" ht="13.55" customHeight="1">
      <c r="A187" s="608"/>
      <c r="B187" s="260" t="s">
        <v>8</v>
      </c>
      <c r="C187" s="269">
        <v>2246417</v>
      </c>
      <c r="D187" s="71">
        <v>7.2715451529010711E-3</v>
      </c>
      <c r="E187" s="249">
        <v>566624</v>
      </c>
      <c r="F187" s="71">
        <v>-0.11260205192295347</v>
      </c>
      <c r="G187" s="257"/>
      <c r="H187" s="232"/>
      <c r="I187" s="80">
        <v>338085</v>
      </c>
      <c r="J187" s="71">
        <v>0.20150327842635529</v>
      </c>
      <c r="K187" s="80">
        <v>118145</v>
      </c>
      <c r="L187" s="71">
        <v>1.963407266764472E-2</v>
      </c>
      <c r="M187" s="252">
        <v>130707</v>
      </c>
      <c r="N187" s="71">
        <v>0.13684952119193206</v>
      </c>
      <c r="O187" s="80">
        <v>100542</v>
      </c>
      <c r="P187" s="71">
        <v>-8.916972414730262E-2</v>
      </c>
      <c r="Q187" s="80">
        <v>80584</v>
      </c>
      <c r="R187" s="71">
        <f t="shared" si="2"/>
        <v>0.21006081537652976</v>
      </c>
      <c r="S187" s="252">
        <v>61573</v>
      </c>
      <c r="T187" s="71">
        <v>7.6424573691618036E-3</v>
      </c>
      <c r="U187" s="252">
        <v>39464</v>
      </c>
      <c r="V187" s="71">
        <v>-0.11416386083052754</v>
      </c>
      <c r="W187" s="80">
        <v>39966</v>
      </c>
      <c r="X187" s="71">
        <v>8.9466797513902518E-2</v>
      </c>
      <c r="Y187" s="80">
        <v>26557</v>
      </c>
      <c r="Z187" s="71">
        <v>-7.1493076459960836E-4</v>
      </c>
      <c r="AA187" s="80">
        <v>15325</v>
      </c>
      <c r="AB187" s="71">
        <v>-0.1873475448085693</v>
      </c>
      <c r="AC187" s="257"/>
      <c r="AD187" s="232"/>
      <c r="AE187" s="80">
        <v>16641</v>
      </c>
      <c r="AF187" s="71">
        <v>0.2266696152145069</v>
      </c>
      <c r="AG187" s="276"/>
      <c r="AH187" s="258"/>
      <c r="AI187" s="259">
        <v>21378</v>
      </c>
      <c r="AJ187" s="258">
        <v>6.9916420599569484E-2</v>
      </c>
      <c r="AK187" s="80">
        <v>7596</v>
      </c>
      <c r="AL187" s="71">
        <v>0.8788028691565668</v>
      </c>
      <c r="AM187" s="80">
        <v>3800</v>
      </c>
      <c r="AN187" s="71">
        <v>-0.11627906976744184</v>
      </c>
      <c r="AO187" s="80">
        <v>3103</v>
      </c>
      <c r="AP187" s="71">
        <v>3.1582446808510634E-2</v>
      </c>
      <c r="AQ187" s="80">
        <v>677</v>
      </c>
      <c r="AR187" s="71">
        <v>-0.17939393939393944</v>
      </c>
      <c r="AS187" s="251"/>
      <c r="AT187" s="240"/>
      <c r="AU187" s="257"/>
      <c r="AV187" s="232"/>
      <c r="AW187" s="257"/>
      <c r="AX187" s="232"/>
      <c r="AY187" s="80">
        <v>2279</v>
      </c>
      <c r="AZ187" s="71">
        <v>-0.12244897959183676</v>
      </c>
      <c r="BA187" s="80"/>
      <c r="BB187" s="71"/>
      <c r="BC187" s="277"/>
      <c r="BD187" s="277"/>
      <c r="BE187" s="277"/>
      <c r="BF187" s="277"/>
      <c r="BG187" s="277"/>
      <c r="BH187" s="93"/>
      <c r="BI187" s="277"/>
      <c r="BJ187" s="277"/>
      <c r="BK187" s="277"/>
      <c r="BL187" s="277"/>
      <c r="BM187" s="277"/>
      <c r="BN187" s="277"/>
      <c r="BO187" s="277"/>
    </row>
    <row r="188" spans="1:67" s="278" customFormat="1" ht="13.55" customHeight="1">
      <c r="A188" s="608"/>
      <c r="B188" s="260" t="s">
        <v>9</v>
      </c>
      <c r="C188" s="269">
        <v>2401204</v>
      </c>
      <c r="D188" s="71">
        <v>2.9867921331809377E-2</v>
      </c>
      <c r="E188" s="249">
        <v>603394</v>
      </c>
      <c r="F188" s="71">
        <v>-5.7719546189223148E-2</v>
      </c>
      <c r="G188" s="257"/>
      <c r="H188" s="232"/>
      <c r="I188" s="80">
        <v>318326</v>
      </c>
      <c r="J188" s="71">
        <v>0.18818703365695066</v>
      </c>
      <c r="K188" s="80">
        <v>111911</v>
      </c>
      <c r="L188" s="71">
        <v>-8.781096149457146E-2</v>
      </c>
      <c r="M188" s="252">
        <v>138239</v>
      </c>
      <c r="N188" s="71">
        <v>0.21809354292964889</v>
      </c>
      <c r="O188" s="80">
        <v>108923</v>
      </c>
      <c r="P188" s="71">
        <v>-4.8383292125702249E-2</v>
      </c>
      <c r="Q188" s="80">
        <v>80508</v>
      </c>
      <c r="R188" s="71">
        <f t="shared" si="2"/>
        <v>5.4335441794680417E-2</v>
      </c>
      <c r="S188" s="252">
        <v>65763</v>
      </c>
      <c r="T188" s="71">
        <v>1.204986149584486E-2</v>
      </c>
      <c r="U188" s="280">
        <v>43561</v>
      </c>
      <c r="V188" s="71">
        <v>-6.7615582191780876E-2</v>
      </c>
      <c r="W188" s="80">
        <v>43894</v>
      </c>
      <c r="X188" s="71">
        <v>4.946802151823082E-2</v>
      </c>
      <c r="Y188" s="80">
        <v>26814</v>
      </c>
      <c r="Z188" s="71">
        <v>-6.8505523518377021E-2</v>
      </c>
      <c r="AA188" s="80">
        <v>14007</v>
      </c>
      <c r="AB188" s="71">
        <v>-2.9313929313929288E-2</v>
      </c>
      <c r="AC188" s="257"/>
      <c r="AD188" s="232"/>
      <c r="AE188" s="80">
        <v>19091</v>
      </c>
      <c r="AF188" s="71">
        <v>0.43411959134615374</v>
      </c>
      <c r="AG188" s="276"/>
      <c r="AH188" s="258"/>
      <c r="AI188" s="259"/>
      <c r="AJ188" s="258"/>
      <c r="AK188" s="80">
        <v>6789</v>
      </c>
      <c r="AL188" s="71">
        <v>0.61989978525411593</v>
      </c>
      <c r="AM188" s="80">
        <v>4800</v>
      </c>
      <c r="AN188" s="71">
        <v>0.33333333333333326</v>
      </c>
      <c r="AO188" s="80">
        <v>2875</v>
      </c>
      <c r="AP188" s="71">
        <v>8.6135247449943275E-2</v>
      </c>
      <c r="AQ188" s="80">
        <v>334</v>
      </c>
      <c r="AR188" s="71">
        <v>-0.62556053811659185</v>
      </c>
      <c r="AS188" s="251"/>
      <c r="AT188" s="240"/>
      <c r="AU188" s="257"/>
      <c r="AV188" s="232"/>
      <c r="AW188" s="257"/>
      <c r="AX188" s="232"/>
      <c r="AY188" s="80">
        <v>1514</v>
      </c>
      <c r="AZ188" s="71">
        <v>-2.5740025740025763E-2</v>
      </c>
      <c r="BA188" s="80"/>
      <c r="BB188" s="71"/>
      <c r="BC188" s="277"/>
      <c r="BD188" s="277"/>
      <c r="BE188" s="277"/>
      <c r="BF188" s="277"/>
      <c r="BG188" s="277"/>
      <c r="BH188" s="93"/>
      <c r="BI188" s="277"/>
      <c r="BJ188" s="277"/>
      <c r="BK188" s="277"/>
      <c r="BL188" s="277"/>
      <c r="BM188" s="277"/>
      <c r="BN188" s="277"/>
      <c r="BO188" s="277"/>
    </row>
    <row r="189" spans="1:67" s="82" customFormat="1" ht="13.55" customHeight="1">
      <c r="A189" s="608"/>
      <c r="B189" s="260" t="s">
        <v>216</v>
      </c>
      <c r="C189" s="269">
        <v>2495798</v>
      </c>
      <c r="D189" s="71">
        <v>7.3929877374476538E-2</v>
      </c>
      <c r="E189" s="249">
        <v>611867</v>
      </c>
      <c r="F189" s="71">
        <v>9.4116754267010716E-3</v>
      </c>
      <c r="G189" s="257"/>
      <c r="H189" s="232"/>
      <c r="I189" s="80">
        <v>314397</v>
      </c>
      <c r="J189" s="71">
        <v>0.15651761278361431</v>
      </c>
      <c r="K189" s="80">
        <v>140243</v>
      </c>
      <c r="L189" s="71">
        <v>-9.317472202992283E-3</v>
      </c>
      <c r="M189" s="252">
        <v>157495</v>
      </c>
      <c r="N189" s="71">
        <v>0.4107398781798639</v>
      </c>
      <c r="O189" s="80">
        <v>94842</v>
      </c>
      <c r="P189" s="71">
        <v>-4.60470730235365E-2</v>
      </c>
      <c r="Q189" s="80">
        <v>68895</v>
      </c>
      <c r="R189" s="71">
        <f t="shared" si="2"/>
        <v>6.9316612084620255E-2</v>
      </c>
      <c r="S189" s="252">
        <v>60753</v>
      </c>
      <c r="T189" s="71">
        <v>5.1326422897883583E-2</v>
      </c>
      <c r="U189" s="280">
        <v>45706</v>
      </c>
      <c r="V189" s="71">
        <v>8.4059569773855536E-3</v>
      </c>
      <c r="W189" s="80">
        <v>53265</v>
      </c>
      <c r="X189" s="71">
        <v>0.1464700817907878</v>
      </c>
      <c r="Y189" s="80">
        <v>30026</v>
      </c>
      <c r="Z189" s="71">
        <v>0.1661035380014757</v>
      </c>
      <c r="AA189" s="80">
        <v>14233</v>
      </c>
      <c r="AB189" s="71">
        <v>-6.7055584687991665E-2</v>
      </c>
      <c r="AC189" s="257"/>
      <c r="AD189" s="232"/>
      <c r="AE189" s="80">
        <v>17996</v>
      </c>
      <c r="AF189" s="71">
        <v>0.34338608539862636</v>
      </c>
      <c r="AG189" s="276"/>
      <c r="AH189" s="258"/>
      <c r="AI189" s="259"/>
      <c r="AJ189" s="258"/>
      <c r="AK189" s="80">
        <v>7535</v>
      </c>
      <c r="AL189" s="71">
        <v>0.77085781433607514</v>
      </c>
      <c r="AM189" s="80">
        <v>4000</v>
      </c>
      <c r="AN189" s="71">
        <v>0.3793103448275863</v>
      </c>
      <c r="AO189" s="80">
        <v>3224</v>
      </c>
      <c r="AP189" s="71">
        <v>0.27380482022915853</v>
      </c>
      <c r="AQ189" s="80">
        <v>623</v>
      </c>
      <c r="AR189" s="71">
        <v>-0.35306334371754933</v>
      </c>
      <c r="AS189" s="251"/>
      <c r="AT189" s="240"/>
      <c r="AU189" s="257"/>
      <c r="AV189" s="232"/>
      <c r="AW189" s="257"/>
      <c r="AX189" s="232"/>
      <c r="AY189" s="80">
        <v>1210</v>
      </c>
      <c r="AZ189" s="71">
        <v>-5.3948397185300978E-2</v>
      </c>
      <c r="BA189" s="80"/>
      <c r="BB189" s="71"/>
      <c r="BC189" s="81"/>
      <c r="BD189" s="81"/>
      <c r="BE189" s="81"/>
      <c r="BF189" s="81"/>
      <c r="BG189" s="81"/>
      <c r="BH189" s="93"/>
      <c r="BI189" s="81"/>
      <c r="BJ189" s="81"/>
      <c r="BK189" s="81"/>
      <c r="BL189" s="81"/>
      <c r="BM189" s="81"/>
      <c r="BN189" s="81"/>
      <c r="BO189" s="81"/>
    </row>
    <row r="190" spans="1:67" s="82" customFormat="1" ht="13.55" customHeight="1">
      <c r="A190" s="608"/>
      <c r="B190" s="260" t="s">
        <v>217</v>
      </c>
      <c r="C190" s="269">
        <v>2642585</v>
      </c>
      <c r="D190" s="71">
        <v>5.9026240162994625E-2</v>
      </c>
      <c r="E190" s="249">
        <v>561675</v>
      </c>
      <c r="F190" s="71">
        <v>-7.6121015933797498E-2</v>
      </c>
      <c r="G190" s="257"/>
      <c r="H190" s="232"/>
      <c r="I190" s="80">
        <v>321493</v>
      </c>
      <c r="J190" s="71">
        <v>0.27376424349038819</v>
      </c>
      <c r="K190" s="80">
        <v>166107</v>
      </c>
      <c r="L190" s="71">
        <v>8.1968174149801731E-2</v>
      </c>
      <c r="M190" s="252">
        <v>167249</v>
      </c>
      <c r="N190" s="71">
        <v>0.31495400581806754</v>
      </c>
      <c r="O190" s="80">
        <v>80074</v>
      </c>
      <c r="P190" s="71">
        <v>-0.21468361382448709</v>
      </c>
      <c r="Q190" s="80">
        <v>72781</v>
      </c>
      <c r="R190" s="71">
        <f t="shared" si="2"/>
        <v>0.14990599276381267</v>
      </c>
      <c r="S190" s="252">
        <v>55372</v>
      </c>
      <c r="T190" s="71">
        <v>-6.8611125128256845E-2</v>
      </c>
      <c r="U190" s="280">
        <v>59119</v>
      </c>
      <c r="V190" s="71">
        <v>2.241322657074174E-2</v>
      </c>
      <c r="W190" s="80">
        <v>69225</v>
      </c>
      <c r="X190" s="71">
        <v>7.3322376581493431E-2</v>
      </c>
      <c r="Y190" s="80">
        <v>39740</v>
      </c>
      <c r="Z190" s="71">
        <v>6.9026739118738911E-2</v>
      </c>
      <c r="AA190" s="80">
        <v>16635</v>
      </c>
      <c r="AB190" s="71">
        <v>-2.7591044601625092E-2</v>
      </c>
      <c r="AC190" s="257"/>
      <c r="AD190" s="232"/>
      <c r="AE190" s="80">
        <v>20158</v>
      </c>
      <c r="AF190" s="71">
        <v>0.3764424718333903</v>
      </c>
      <c r="AG190" s="276"/>
      <c r="AH190" s="258"/>
      <c r="AI190" s="259">
        <v>60875</v>
      </c>
      <c r="AJ190" s="258">
        <v>0.25907464477031583</v>
      </c>
      <c r="AK190" s="80">
        <v>8305</v>
      </c>
      <c r="AL190" s="71">
        <v>0.52357365620986984</v>
      </c>
      <c r="AM190" s="80">
        <v>3100</v>
      </c>
      <c r="AN190" s="71">
        <v>0.19230769230769229</v>
      </c>
      <c r="AO190" s="80">
        <v>2522</v>
      </c>
      <c r="AP190" s="71">
        <v>1.8167137666531996E-2</v>
      </c>
      <c r="AQ190" s="80">
        <v>647</v>
      </c>
      <c r="AR190" s="71">
        <v>-0.55193905817174516</v>
      </c>
      <c r="AS190" s="251"/>
      <c r="AT190" s="240"/>
      <c r="AU190" s="257"/>
      <c r="AV190" s="232"/>
      <c r="AW190" s="257"/>
      <c r="AX190" s="232"/>
      <c r="AY190" s="80">
        <v>2067</v>
      </c>
      <c r="AZ190" s="71">
        <v>-0.14409937888198754</v>
      </c>
      <c r="BA190" s="80"/>
      <c r="BB190" s="71"/>
      <c r="BC190" s="81"/>
      <c r="BD190" s="81"/>
      <c r="BE190" s="81"/>
      <c r="BF190" s="81"/>
      <c r="BG190" s="81"/>
      <c r="BH190" s="93"/>
      <c r="BI190" s="81"/>
      <c r="BJ190" s="81"/>
      <c r="BK190" s="81"/>
      <c r="BL190" s="81"/>
      <c r="BM190" s="81"/>
      <c r="BN190" s="81"/>
      <c r="BO190" s="81"/>
    </row>
    <row r="191" spans="1:67" s="82" customFormat="1" ht="13.55" customHeight="1">
      <c r="A191" s="608"/>
      <c r="B191" s="260" t="s">
        <v>235</v>
      </c>
      <c r="C191" s="269">
        <v>2427634</v>
      </c>
      <c r="D191" s="71">
        <v>-3.659965236163909E-2</v>
      </c>
      <c r="E191" s="249">
        <v>308730</v>
      </c>
      <c r="F191" s="71">
        <v>-0.48020089537512989</v>
      </c>
      <c r="G191" s="257"/>
      <c r="H191" s="232"/>
      <c r="I191" s="80">
        <v>401038</v>
      </c>
      <c r="J191" s="71">
        <v>0.25045367523712714</v>
      </c>
      <c r="K191" s="80">
        <v>180418</v>
      </c>
      <c r="L191" s="71">
        <v>9.919152902758066E-2</v>
      </c>
      <c r="M191" s="252">
        <v>185334</v>
      </c>
      <c r="N191" s="71">
        <v>0.42856922626296878</v>
      </c>
      <c r="O191" s="80">
        <v>73964</v>
      </c>
      <c r="P191" s="71">
        <v>-0.3611310298426863</v>
      </c>
      <c r="Q191" s="80">
        <v>93900</v>
      </c>
      <c r="R191" s="71">
        <f t="shared" si="2"/>
        <v>0.30467403990440722</v>
      </c>
      <c r="S191" s="252">
        <v>62731</v>
      </c>
      <c r="T191" s="71">
        <v>-5.0278568400654033E-2</v>
      </c>
      <c r="U191" s="280">
        <v>65643</v>
      </c>
      <c r="V191" s="71">
        <v>4.6453793301343804E-2</v>
      </c>
      <c r="W191" s="80">
        <v>65245</v>
      </c>
      <c r="X191" s="71">
        <v>6.5676858748203282E-2</v>
      </c>
      <c r="Y191" s="80">
        <v>38923</v>
      </c>
      <c r="Z191" s="71">
        <v>8.3572283622393551E-2</v>
      </c>
      <c r="AA191" s="80">
        <v>17039</v>
      </c>
      <c r="AB191" s="71">
        <v>-4.3934463023229675E-2</v>
      </c>
      <c r="AC191" s="257"/>
      <c r="AD191" s="232"/>
      <c r="AE191" s="80">
        <v>17818</v>
      </c>
      <c r="AF191" s="71">
        <v>0.1522990364094936</v>
      </c>
      <c r="AG191" s="276"/>
      <c r="AH191" s="258"/>
      <c r="AI191" s="259"/>
      <c r="AJ191" s="258"/>
      <c r="AK191" s="80">
        <v>7616</v>
      </c>
      <c r="AL191" s="71">
        <v>0.60641214933558318</v>
      </c>
      <c r="AM191" s="80">
        <v>3000</v>
      </c>
      <c r="AN191" s="71">
        <v>0.25</v>
      </c>
      <c r="AO191" s="80">
        <v>2308</v>
      </c>
      <c r="AP191" s="71">
        <v>6.114942528735634E-2</v>
      </c>
      <c r="AQ191" s="80">
        <v>799</v>
      </c>
      <c r="AR191" s="71">
        <v>-0.49526216045483262</v>
      </c>
      <c r="AS191" s="251"/>
      <c r="AT191" s="240"/>
      <c r="AU191" s="257"/>
      <c r="AV191" s="232"/>
      <c r="AW191" s="257"/>
      <c r="AX191" s="232"/>
      <c r="AY191" s="80">
        <v>1914</v>
      </c>
      <c r="AZ191" s="71">
        <v>2.1344717182497419E-2</v>
      </c>
      <c r="BA191" s="80"/>
      <c r="BB191" s="71"/>
      <c r="BC191" s="81"/>
      <c r="BD191" s="81"/>
      <c r="BE191" s="81"/>
      <c r="BF191" s="81"/>
      <c r="BG191" s="81"/>
      <c r="BH191" s="93"/>
      <c r="BI191" s="81"/>
      <c r="BJ191" s="81"/>
      <c r="BK191" s="81"/>
      <c r="BL191" s="81"/>
      <c r="BM191" s="81"/>
      <c r="BN191" s="81"/>
      <c r="BO191" s="81"/>
    </row>
    <row r="192" spans="1:67" s="82" customFormat="1" ht="13.55" customHeight="1">
      <c r="A192" s="608"/>
      <c r="B192" s="260" t="s">
        <v>205</v>
      </c>
      <c r="C192" s="269">
        <v>2049830</v>
      </c>
      <c r="D192" s="71">
        <v>-7.9041008987508099E-2</v>
      </c>
      <c r="E192" s="249">
        <v>201252</v>
      </c>
      <c r="F192" s="71">
        <v>-0.58049164847946666</v>
      </c>
      <c r="G192" s="257"/>
      <c r="H192" s="232"/>
      <c r="I192" s="80">
        <v>339560</v>
      </c>
      <c r="J192" s="71">
        <v>0.49421999656764171</v>
      </c>
      <c r="K192" s="80">
        <v>145528</v>
      </c>
      <c r="L192" s="71">
        <v>7.4134215110271295E-2</v>
      </c>
      <c r="M192" s="252">
        <v>152184</v>
      </c>
      <c r="N192" s="71">
        <v>0.21517774441853788</v>
      </c>
      <c r="O192" s="80">
        <v>42479</v>
      </c>
      <c r="P192" s="71">
        <v>-0.58794257444951015</v>
      </c>
      <c r="Q192" s="80">
        <v>95753</v>
      </c>
      <c r="R192" s="71">
        <f t="shared" si="2"/>
        <v>0.23334234965287171</v>
      </c>
      <c r="S192" s="252">
        <v>41590</v>
      </c>
      <c r="T192" s="71">
        <v>-0.285959550870446</v>
      </c>
      <c r="U192" s="252">
        <v>51660</v>
      </c>
      <c r="V192" s="71">
        <v>8.2247454644488238E-2</v>
      </c>
      <c r="W192" s="80">
        <v>49658</v>
      </c>
      <c r="X192" s="71">
        <v>9.7293116782676048E-2</v>
      </c>
      <c r="Y192" s="80">
        <v>32773</v>
      </c>
      <c r="Z192" s="71">
        <v>0.1471525079631768</v>
      </c>
      <c r="AA192" s="80">
        <v>13772</v>
      </c>
      <c r="AB192" s="71">
        <v>2.3407891803522318E-2</v>
      </c>
      <c r="AC192" s="257"/>
      <c r="AD192" s="232"/>
      <c r="AE192" s="80">
        <v>20076</v>
      </c>
      <c r="AF192" s="71">
        <v>0.40973246260796303</v>
      </c>
      <c r="AG192" s="276"/>
      <c r="AH192" s="258"/>
      <c r="AI192" s="259"/>
      <c r="AJ192" s="258"/>
      <c r="AK192" s="80">
        <v>7431</v>
      </c>
      <c r="AL192" s="71">
        <v>0.96379492600422823</v>
      </c>
      <c r="AM192" s="80">
        <v>4800</v>
      </c>
      <c r="AN192" s="71">
        <v>0.33333333333333326</v>
      </c>
      <c r="AO192" s="80">
        <v>2815</v>
      </c>
      <c r="AP192" s="71">
        <v>9.7038191738113788E-2</v>
      </c>
      <c r="AQ192" s="80">
        <v>745</v>
      </c>
      <c r="AR192" s="71">
        <v>-0.23195876288659789</v>
      </c>
      <c r="AS192" s="251"/>
      <c r="AT192" s="240"/>
      <c r="AU192" s="257"/>
      <c r="AV192" s="232"/>
      <c r="AW192" s="257"/>
      <c r="AX192" s="232"/>
      <c r="AY192" s="80">
        <v>2013</v>
      </c>
      <c r="AZ192" s="71">
        <v>-0.16020025031289109</v>
      </c>
      <c r="BA192" s="80"/>
      <c r="BB192" s="71"/>
      <c r="BC192" s="81"/>
      <c r="BD192" s="81"/>
      <c r="BE192" s="81"/>
      <c r="BF192" s="81"/>
      <c r="BG192" s="81"/>
      <c r="BH192" s="93"/>
      <c r="BI192" s="81"/>
      <c r="BJ192" s="81"/>
      <c r="BK192" s="81"/>
      <c r="BL192" s="81"/>
      <c r="BM192" s="81"/>
      <c r="BN192" s="81"/>
      <c r="BO192" s="81"/>
    </row>
    <row r="193" spans="1:70" s="278" customFormat="1" ht="13.55" customHeight="1">
      <c r="A193" s="608"/>
      <c r="B193" s="260" t="s">
        <v>21</v>
      </c>
      <c r="C193" s="269">
        <v>2153847</v>
      </c>
      <c r="D193" s="71">
        <v>-8.2640224611521207E-2</v>
      </c>
      <c r="E193" s="249">
        <v>197281</v>
      </c>
      <c r="F193" s="71">
        <v>-0.65460558566886562</v>
      </c>
      <c r="G193" s="257"/>
      <c r="H193" s="232"/>
      <c r="I193" s="80">
        <v>361113</v>
      </c>
      <c r="J193" s="71">
        <v>0.19015414429646338</v>
      </c>
      <c r="K193" s="80">
        <v>151047</v>
      </c>
      <c r="L193" s="71">
        <v>0.14413943553151842</v>
      </c>
      <c r="M193" s="252">
        <v>158380</v>
      </c>
      <c r="N193" s="71">
        <v>0.29405997221995261</v>
      </c>
      <c r="O193" s="80">
        <v>48079</v>
      </c>
      <c r="P193" s="71">
        <v>-0.58347194788093004</v>
      </c>
      <c r="Q193" s="80">
        <v>125522</v>
      </c>
      <c r="R193" s="71">
        <f t="shared" si="2"/>
        <v>0.38655443619653584</v>
      </c>
      <c r="S193" s="252">
        <v>43322</v>
      </c>
      <c r="T193" s="71">
        <v>-0.28084329349269588</v>
      </c>
      <c r="U193" s="280">
        <v>56598</v>
      </c>
      <c r="V193" s="71">
        <v>4.9549382487112048E-2</v>
      </c>
      <c r="W193" s="80">
        <v>48241</v>
      </c>
      <c r="X193" s="71">
        <v>1.019809858859988E-2</v>
      </c>
      <c r="Y193" s="80">
        <v>34880</v>
      </c>
      <c r="Z193" s="71">
        <v>0.15176330735702015</v>
      </c>
      <c r="AA193" s="80">
        <v>16917</v>
      </c>
      <c r="AB193" s="71">
        <v>5.4347148644437571E-2</v>
      </c>
      <c r="AC193" s="257"/>
      <c r="AD193" s="232"/>
      <c r="AE193" s="80">
        <v>21997</v>
      </c>
      <c r="AF193" s="71">
        <v>0.39778865094999039</v>
      </c>
      <c r="AG193" s="276"/>
      <c r="AH193" s="258"/>
      <c r="AI193" s="259">
        <v>11640</v>
      </c>
      <c r="AJ193" s="258">
        <v>0.33839254915488093</v>
      </c>
      <c r="AK193" s="80">
        <v>8949</v>
      </c>
      <c r="AL193" s="71">
        <v>0.21358828315703815</v>
      </c>
      <c r="AM193" s="80">
        <v>5000</v>
      </c>
      <c r="AN193" s="71">
        <v>0.16279069767441867</v>
      </c>
      <c r="AO193" s="80">
        <v>4587</v>
      </c>
      <c r="AP193" s="71">
        <v>0.19890224777835863</v>
      </c>
      <c r="AQ193" s="80">
        <v>962</v>
      </c>
      <c r="AR193" s="71">
        <v>-9.7560975609756073E-2</v>
      </c>
      <c r="AS193" s="251"/>
      <c r="AT193" s="240"/>
      <c r="AU193" s="257"/>
      <c r="AV193" s="232"/>
      <c r="AW193" s="257"/>
      <c r="AX193" s="232"/>
      <c r="AY193" s="80">
        <v>3035</v>
      </c>
      <c r="AZ193" s="71">
        <v>-0.2116883116883117</v>
      </c>
      <c r="BA193" s="80"/>
      <c r="BB193" s="71"/>
      <c r="BC193" s="277"/>
      <c r="BD193" s="277"/>
      <c r="BE193" s="277"/>
      <c r="BF193" s="277"/>
      <c r="BG193" s="277"/>
      <c r="BH193" s="93"/>
      <c r="BI193" s="277"/>
      <c r="BJ193" s="277"/>
      <c r="BK193" s="277"/>
      <c r="BL193" s="277"/>
      <c r="BM193" s="277"/>
      <c r="BN193" s="277"/>
      <c r="BO193" s="277"/>
    </row>
    <row r="194" spans="1:70" s="278" customFormat="1" ht="13.55" customHeight="1">
      <c r="A194" s="608"/>
      <c r="B194" s="260" t="s">
        <v>34</v>
      </c>
      <c r="C194" s="269">
        <v>2090192</v>
      </c>
      <c r="D194" s="71">
        <v>-8.956228956228951E-2</v>
      </c>
      <c r="E194" s="249">
        <v>205042</v>
      </c>
      <c r="F194" s="71">
        <v>-0.65141538864322956</v>
      </c>
      <c r="G194" s="257"/>
      <c r="H194" s="232"/>
      <c r="I194" s="80">
        <v>364260</v>
      </c>
      <c r="J194" s="71">
        <v>0.24117063796293459</v>
      </c>
      <c r="K194" s="80">
        <v>155728</v>
      </c>
      <c r="L194" s="71">
        <v>7.550416987467834E-3</v>
      </c>
      <c r="M194" s="252">
        <v>176185</v>
      </c>
      <c r="N194" s="71">
        <v>0.3771446437644117</v>
      </c>
      <c r="O194" s="80">
        <v>36375</v>
      </c>
      <c r="P194" s="71">
        <v>-0.72356691770463644</v>
      </c>
      <c r="Q194" s="80">
        <v>139472</v>
      </c>
      <c r="R194" s="71">
        <f t="shared" si="2"/>
        <v>0.38352726443075524</v>
      </c>
      <c r="S194" s="252">
        <v>42968</v>
      </c>
      <c r="T194" s="71">
        <v>-0.36517692250867995</v>
      </c>
      <c r="U194" s="280">
        <v>52765</v>
      </c>
      <c r="V194" s="71">
        <v>4.208634514357934E-2</v>
      </c>
      <c r="W194" s="80">
        <v>53496</v>
      </c>
      <c r="X194" s="71">
        <v>1.2204121019469882E-2</v>
      </c>
      <c r="Y194" s="80">
        <v>31588</v>
      </c>
      <c r="Z194" s="71">
        <v>0.14134990605578834</v>
      </c>
      <c r="AA194" s="80">
        <v>21688</v>
      </c>
      <c r="AB194" s="71">
        <v>-2.6658289202046492E-2</v>
      </c>
      <c r="AC194" s="257"/>
      <c r="AD194" s="232"/>
      <c r="AE194" s="80">
        <v>16026</v>
      </c>
      <c r="AF194" s="71">
        <v>0.14463252624812517</v>
      </c>
      <c r="AG194" s="276"/>
      <c r="AH194" s="258"/>
      <c r="AI194" s="259"/>
      <c r="AJ194" s="258"/>
      <c r="AK194" s="80">
        <v>9597</v>
      </c>
      <c r="AL194" s="71">
        <v>4.1115209372965866E-2</v>
      </c>
      <c r="AM194" s="80">
        <v>4900</v>
      </c>
      <c r="AN194" s="71">
        <v>0.11363636363636354</v>
      </c>
      <c r="AO194" s="80">
        <v>3851</v>
      </c>
      <c r="AP194" s="71">
        <v>-6.0273304050756482E-2</v>
      </c>
      <c r="AQ194" s="80">
        <v>971</v>
      </c>
      <c r="AR194" s="71">
        <v>-0.32756232686980613</v>
      </c>
      <c r="AS194" s="251"/>
      <c r="AT194" s="240"/>
      <c r="AU194" s="257"/>
      <c r="AV194" s="232"/>
      <c r="AW194" s="257"/>
      <c r="AX194" s="232"/>
      <c r="AY194" s="80">
        <v>2929</v>
      </c>
      <c r="AZ194" s="71">
        <v>-0.35370697263901152</v>
      </c>
      <c r="BA194" s="80"/>
      <c r="BB194" s="71"/>
      <c r="BC194" s="277"/>
      <c r="BD194" s="277"/>
      <c r="BE194" s="277"/>
      <c r="BF194" s="277"/>
      <c r="BG194" s="277"/>
      <c r="BH194" s="93"/>
      <c r="BI194" s="277"/>
      <c r="BJ194" s="277"/>
      <c r="BK194" s="277"/>
      <c r="BL194" s="277"/>
      <c r="BM194" s="277"/>
      <c r="BN194" s="277"/>
      <c r="BO194" s="277"/>
    </row>
    <row r="195" spans="1:70" s="82" customFormat="1" ht="13.55" customHeight="1">
      <c r="A195" s="611"/>
      <c r="B195" s="272" t="s">
        <v>32</v>
      </c>
      <c r="C195" s="273">
        <v>2342310</v>
      </c>
      <c r="D195" s="263">
        <v>-6.1303365274985255E-2</v>
      </c>
      <c r="E195" s="262">
        <v>247959</v>
      </c>
      <c r="F195" s="263">
        <v>-0.63619223963636684</v>
      </c>
      <c r="G195" s="264"/>
      <c r="H195" s="236"/>
      <c r="I195" s="271">
        <v>424736</v>
      </c>
      <c r="J195" s="263">
        <v>0.30871219707590636</v>
      </c>
      <c r="K195" s="271">
        <v>184839</v>
      </c>
      <c r="L195" s="263">
        <v>5.4060527261218461E-2</v>
      </c>
      <c r="M195" s="270">
        <v>203965</v>
      </c>
      <c r="N195" s="263">
        <v>0.1683316339974108</v>
      </c>
      <c r="O195" s="271">
        <v>35023</v>
      </c>
      <c r="P195" s="263">
        <v>-0.75036529647818551</v>
      </c>
      <c r="Q195" s="271">
        <v>160947</v>
      </c>
      <c r="R195" s="263">
        <f t="shared" si="2"/>
        <v>0.46675476168777918</v>
      </c>
      <c r="S195" s="270">
        <v>46903</v>
      </c>
      <c r="T195" s="263">
        <v>-0.39257407791131371</v>
      </c>
      <c r="U195" s="281">
        <v>49219</v>
      </c>
      <c r="V195" s="263">
        <v>0.16569168462686212</v>
      </c>
      <c r="W195" s="262">
        <v>63248</v>
      </c>
      <c r="X195" s="263">
        <v>0.18945349230827091</v>
      </c>
      <c r="Y195" s="271">
        <v>34543</v>
      </c>
      <c r="Z195" s="263">
        <v>0.15066622251832107</v>
      </c>
      <c r="AA195" s="271">
        <v>29539</v>
      </c>
      <c r="AB195" s="263">
        <v>-0.26986677212843269</v>
      </c>
      <c r="AC195" s="264"/>
      <c r="AD195" s="236"/>
      <c r="AE195" s="271">
        <v>9435</v>
      </c>
      <c r="AF195" s="263">
        <v>-0.25491589670694148</v>
      </c>
      <c r="AG195" s="279"/>
      <c r="AH195" s="265"/>
      <c r="AI195" s="266"/>
      <c r="AJ195" s="265"/>
      <c r="AK195" s="271">
        <v>10328</v>
      </c>
      <c r="AL195" s="263">
        <v>3.8929685142339743E-2</v>
      </c>
      <c r="AM195" s="271">
        <v>2500</v>
      </c>
      <c r="AN195" s="263">
        <v>8.6956521739130377E-2</v>
      </c>
      <c r="AO195" s="271">
        <v>3632</v>
      </c>
      <c r="AP195" s="263">
        <v>8.6449297038588169E-2</v>
      </c>
      <c r="AQ195" s="271">
        <v>1477</v>
      </c>
      <c r="AR195" s="263">
        <v>0.12662090007627769</v>
      </c>
      <c r="AS195" s="274"/>
      <c r="AT195" s="246"/>
      <c r="AU195" s="264"/>
      <c r="AV195" s="236"/>
      <c r="AW195" s="264"/>
      <c r="AX195" s="236"/>
      <c r="AY195" s="271">
        <v>3038</v>
      </c>
      <c r="AZ195" s="263">
        <v>-0.24371421458800102</v>
      </c>
      <c r="BA195" s="271"/>
      <c r="BB195" s="263"/>
      <c r="BC195" s="282"/>
      <c r="BD195" s="282"/>
      <c r="BE195" s="282"/>
      <c r="BF195" s="282"/>
      <c r="BG195" s="282"/>
      <c r="BH195" s="93"/>
      <c r="BI195" s="282"/>
      <c r="BJ195" s="282"/>
      <c r="BK195" s="282"/>
      <c r="BL195" s="282"/>
      <c r="BM195" s="282"/>
      <c r="BN195" s="282"/>
      <c r="BO195" s="282"/>
      <c r="BP195" s="283"/>
      <c r="BQ195" s="283"/>
      <c r="BR195" s="283"/>
    </row>
    <row r="196" spans="1:70" s="82" customFormat="1" ht="13.55" customHeight="1">
      <c r="A196" s="610" t="s">
        <v>322</v>
      </c>
      <c r="B196" s="260" t="s">
        <v>327</v>
      </c>
      <c r="C196" s="269">
        <v>2513030</v>
      </c>
      <c r="D196" s="71">
        <v>-0.13710701153131288</v>
      </c>
      <c r="E196" s="249">
        <v>316812</v>
      </c>
      <c r="F196" s="71">
        <v>-0.59350922460459099</v>
      </c>
      <c r="G196" s="80"/>
      <c r="H196" s="71" t="s">
        <v>445</v>
      </c>
      <c r="I196" s="80">
        <v>468423</v>
      </c>
      <c r="J196" s="71">
        <v>0.20424343855806382</v>
      </c>
      <c r="K196" s="80">
        <v>200808</v>
      </c>
      <c r="L196" s="71">
        <v>-3.4924906884536866E-2</v>
      </c>
      <c r="M196" s="252">
        <v>206062</v>
      </c>
      <c r="N196" s="71">
        <v>0.14542523624235693</v>
      </c>
      <c r="O196" s="80">
        <v>37312</v>
      </c>
      <c r="P196" s="71">
        <v>-0.77362107983812745</v>
      </c>
      <c r="Q196" s="80">
        <v>153319</v>
      </c>
      <c r="R196" s="71">
        <f t="shared" si="2"/>
        <v>0.3086850753275574</v>
      </c>
      <c r="S196" s="252">
        <v>43108</v>
      </c>
      <c r="T196" s="71">
        <v>-0.56659260227421249</v>
      </c>
      <c r="U196" s="280">
        <v>70277</v>
      </c>
      <c r="V196" s="71">
        <v>-3.3381932218309873E-2</v>
      </c>
      <c r="W196" s="80">
        <v>84734</v>
      </c>
      <c r="X196" s="71">
        <v>0.13032922469452002</v>
      </c>
      <c r="Y196" s="80">
        <v>38830</v>
      </c>
      <c r="Z196" s="71">
        <v>0.15496728138013083</v>
      </c>
      <c r="AA196" s="80">
        <v>37206</v>
      </c>
      <c r="AB196" s="71">
        <v>-0.10052219321148825</v>
      </c>
      <c r="AC196" s="74">
        <v>40210</v>
      </c>
      <c r="AD196" s="253">
        <v>-0.8021073768031064</v>
      </c>
      <c r="AE196" s="80">
        <v>18660</v>
      </c>
      <c r="AF196" s="71">
        <v>0.11998079346977963</v>
      </c>
      <c r="AG196" s="601">
        <v>32302</v>
      </c>
      <c r="AH196" s="604">
        <v>-0.78385359162233592</v>
      </c>
      <c r="AI196" s="255">
        <v>4835</v>
      </c>
      <c r="AJ196" s="253">
        <v>-0.34538315732466829</v>
      </c>
      <c r="AK196" s="79">
        <v>19363</v>
      </c>
      <c r="AL196" s="253">
        <v>-0.82679750254933182</v>
      </c>
      <c r="AM196" s="79">
        <v>17273</v>
      </c>
      <c r="AN196" s="253">
        <v>-0.71402317880794697</v>
      </c>
      <c r="AO196" s="80">
        <v>2721</v>
      </c>
      <c r="AP196" s="71">
        <v>-0.11339198435972631</v>
      </c>
      <c r="AQ196" s="80">
        <v>1577</v>
      </c>
      <c r="AR196" s="71">
        <v>-0.26308411214953276</v>
      </c>
      <c r="AS196" s="251"/>
      <c r="AT196" s="71" t="s">
        <v>445</v>
      </c>
      <c r="AU196" s="74">
        <v>142</v>
      </c>
      <c r="AV196" s="253">
        <v>-0.89914772727272729</v>
      </c>
      <c r="AW196" s="74">
        <v>6825</v>
      </c>
      <c r="AX196" s="253">
        <v>-0.66415707115441391</v>
      </c>
      <c r="AY196" s="80">
        <v>4559</v>
      </c>
      <c r="AZ196" s="71">
        <v>-0.10414619768127331</v>
      </c>
      <c r="BA196" s="80"/>
      <c r="BB196" s="71" t="s">
        <v>445</v>
      </c>
      <c r="BC196" s="81"/>
      <c r="BD196" s="81"/>
      <c r="BE196" s="81"/>
      <c r="BF196" s="81"/>
      <c r="BG196" s="81"/>
      <c r="BH196" s="93"/>
      <c r="BI196" s="81"/>
      <c r="BJ196" s="81"/>
      <c r="BK196" s="81"/>
      <c r="BL196" s="81"/>
      <c r="BM196" s="81"/>
      <c r="BN196" s="81"/>
      <c r="BO196" s="81"/>
    </row>
    <row r="197" spans="1:70" s="82" customFormat="1" ht="13.55" customHeight="1">
      <c r="A197" s="608"/>
      <c r="B197" s="260" t="s">
        <v>26</v>
      </c>
      <c r="C197" s="269">
        <v>1046779</v>
      </c>
      <c r="D197" s="71">
        <v>-0.6001525623523174</v>
      </c>
      <c r="E197" s="249">
        <v>143896</v>
      </c>
      <c r="F197" s="71">
        <v>-0.79897290319696457</v>
      </c>
      <c r="G197" s="80"/>
      <c r="H197" s="71" t="s">
        <v>445</v>
      </c>
      <c r="I197" s="80">
        <v>321967</v>
      </c>
      <c r="J197" s="71">
        <v>-0.159804804217064</v>
      </c>
      <c r="K197" s="80">
        <v>50549</v>
      </c>
      <c r="L197" s="71">
        <v>-0.72587161535583167</v>
      </c>
      <c r="M197" s="252">
        <v>115943</v>
      </c>
      <c r="N197" s="71">
        <v>-0.35904140637956772</v>
      </c>
      <c r="O197" s="80">
        <v>3454</v>
      </c>
      <c r="P197" s="71">
        <v>-0.9764736333047257</v>
      </c>
      <c r="Q197" s="80">
        <v>22475</v>
      </c>
      <c r="R197" s="71">
        <f t="shared" si="2"/>
        <v>-0.80356424913035118</v>
      </c>
      <c r="S197" s="252">
        <v>1207</v>
      </c>
      <c r="T197" s="71">
        <v>-0.98599426774504229</v>
      </c>
      <c r="U197" s="280">
        <v>16195</v>
      </c>
      <c r="V197" s="71">
        <v>-0.73980173840394592</v>
      </c>
      <c r="W197" s="80">
        <v>30679</v>
      </c>
      <c r="X197" s="71">
        <v>-0.52336637355125371</v>
      </c>
      <c r="Y197" s="80">
        <v>25223</v>
      </c>
      <c r="Z197" s="71">
        <v>-0.20799447357678902</v>
      </c>
      <c r="AA197" s="80">
        <v>11364</v>
      </c>
      <c r="AB197" s="71">
        <v>-0.63404501980484973</v>
      </c>
      <c r="AC197" s="257"/>
      <c r="AD197" s="232"/>
      <c r="AE197" s="80">
        <v>13576</v>
      </c>
      <c r="AF197" s="71">
        <v>-0.1037169076384763</v>
      </c>
      <c r="AG197" s="602"/>
      <c r="AH197" s="605"/>
      <c r="AI197" s="259"/>
      <c r="AJ197" s="232"/>
      <c r="AK197" s="233"/>
      <c r="AL197" s="232"/>
      <c r="AM197" s="233"/>
      <c r="AN197" s="232"/>
      <c r="AO197" s="80">
        <v>2847</v>
      </c>
      <c r="AP197" s="71">
        <v>0.10263361735089083</v>
      </c>
      <c r="AQ197" s="80">
        <v>835</v>
      </c>
      <c r="AR197" s="71">
        <v>-0.48007471980074723</v>
      </c>
      <c r="AS197" s="251"/>
      <c r="AT197" s="71" t="s">
        <v>445</v>
      </c>
      <c r="AU197" s="257"/>
      <c r="AV197" s="232"/>
      <c r="AW197" s="257"/>
      <c r="AX197" s="232"/>
      <c r="AY197" s="80">
        <v>1956</v>
      </c>
      <c r="AZ197" s="71">
        <v>-0.28167462357693718</v>
      </c>
      <c r="BA197" s="80"/>
      <c r="BB197" s="71" t="s">
        <v>445</v>
      </c>
      <c r="BC197" s="81"/>
      <c r="BD197" s="81"/>
      <c r="BE197" s="81"/>
      <c r="BF197" s="81"/>
      <c r="BG197" s="81"/>
      <c r="BH197" s="93"/>
      <c r="BI197" s="81"/>
      <c r="BJ197" s="81"/>
      <c r="BK197" s="81"/>
      <c r="BL197" s="81"/>
      <c r="BM197" s="81"/>
      <c r="BN197" s="81"/>
      <c r="BO197" s="81"/>
    </row>
    <row r="198" spans="1:70" s="278" customFormat="1" ht="13.55" customHeight="1">
      <c r="A198" s="608"/>
      <c r="B198" s="260" t="s">
        <v>199</v>
      </c>
      <c r="C198" s="269">
        <v>143366</v>
      </c>
      <c r="D198" s="71">
        <v>-0.93857900488956814</v>
      </c>
      <c r="E198" s="249">
        <v>16669</v>
      </c>
      <c r="F198" s="71">
        <v>-0.97153449706789441</v>
      </c>
      <c r="G198" s="80"/>
      <c r="H198" s="71" t="s">
        <v>445</v>
      </c>
      <c r="I198" s="80">
        <v>28699</v>
      </c>
      <c r="J198" s="71">
        <v>-0.91448756301920076</v>
      </c>
      <c r="K198" s="80">
        <v>8451</v>
      </c>
      <c r="L198" s="71">
        <v>-0.94152325991738106</v>
      </c>
      <c r="M198" s="252">
        <v>14751</v>
      </c>
      <c r="N198" s="71">
        <v>-0.90710606194188692</v>
      </c>
      <c r="O198" s="80">
        <v>281</v>
      </c>
      <c r="P198" s="71">
        <v>-0.9979774714794688</v>
      </c>
      <c r="Q198" s="80">
        <v>714</v>
      </c>
      <c r="R198" s="71">
        <f t="shared" si="2"/>
        <v>-0.9925010240198292</v>
      </c>
      <c r="S198" s="252">
        <v>100</v>
      </c>
      <c r="T198" s="71">
        <v>-0.99869125364813049</v>
      </c>
      <c r="U198" s="280">
        <v>1198</v>
      </c>
      <c r="V198" s="71">
        <v>-0.97460142469470823</v>
      </c>
      <c r="W198" s="80">
        <v>3158</v>
      </c>
      <c r="X198" s="71">
        <v>-0.93351159020569718</v>
      </c>
      <c r="Y198" s="80">
        <v>6083</v>
      </c>
      <c r="Z198" s="71">
        <v>-0.77474541751527493</v>
      </c>
      <c r="AA198" s="80">
        <v>3081</v>
      </c>
      <c r="AB198" s="71">
        <v>-0.86517591458078069</v>
      </c>
      <c r="AC198" s="257"/>
      <c r="AD198" s="232"/>
      <c r="AE198" s="80">
        <v>305</v>
      </c>
      <c r="AF198" s="71">
        <v>-0.98131814283964225</v>
      </c>
      <c r="AG198" s="602"/>
      <c r="AH198" s="605"/>
      <c r="AI198" s="259"/>
      <c r="AJ198" s="232"/>
      <c r="AK198" s="233"/>
      <c r="AL198" s="232"/>
      <c r="AM198" s="233"/>
      <c r="AN198" s="232"/>
      <c r="AO198" s="80">
        <v>154</v>
      </c>
      <c r="AP198" s="71">
        <v>-0.93852295409181641</v>
      </c>
      <c r="AQ198" s="80">
        <v>87</v>
      </c>
      <c r="AR198" s="71">
        <v>-0.92833607907742999</v>
      </c>
      <c r="AS198" s="251"/>
      <c r="AT198" s="71" t="s">
        <v>445</v>
      </c>
      <c r="AU198" s="257"/>
      <c r="AV198" s="232"/>
      <c r="AW198" s="257"/>
      <c r="AX198" s="232"/>
      <c r="AY198" s="80">
        <v>290</v>
      </c>
      <c r="AZ198" s="71">
        <v>-0.91204124962086741</v>
      </c>
      <c r="BA198" s="80"/>
      <c r="BB198" s="71" t="s">
        <v>445</v>
      </c>
      <c r="BC198" s="277"/>
      <c r="BD198" s="277"/>
      <c r="BE198" s="277"/>
      <c r="BF198" s="277"/>
      <c r="BG198" s="277"/>
      <c r="BH198" s="93"/>
      <c r="BI198" s="277"/>
      <c r="BJ198" s="277"/>
      <c r="BK198" s="277"/>
      <c r="BL198" s="277"/>
      <c r="BM198" s="277"/>
      <c r="BN198" s="277"/>
      <c r="BO198" s="277"/>
    </row>
    <row r="199" spans="1:70" s="278" customFormat="1" ht="13.55" customHeight="1">
      <c r="A199" s="608"/>
      <c r="B199" s="260" t="s">
        <v>8</v>
      </c>
      <c r="C199" s="269">
        <v>31425</v>
      </c>
      <c r="D199" s="71">
        <v>-0.98601105671832079</v>
      </c>
      <c r="E199" s="249">
        <v>299</v>
      </c>
      <c r="F199" s="71">
        <v>-0.99947231320946517</v>
      </c>
      <c r="G199" s="80"/>
      <c r="H199" s="71" t="s">
        <v>445</v>
      </c>
      <c r="I199" s="233">
        <v>20952</v>
      </c>
      <c r="J199" s="234">
        <v>-0.9934175471755019</v>
      </c>
      <c r="K199" s="80">
        <v>0.01</v>
      </c>
      <c r="L199" s="71">
        <v>-0.99999991535824617</v>
      </c>
      <c r="M199" s="252">
        <v>79</v>
      </c>
      <c r="N199" s="71">
        <v>-0.99939559472713779</v>
      </c>
      <c r="O199" s="80">
        <v>27</v>
      </c>
      <c r="P199" s="71">
        <v>-0.99973145551112963</v>
      </c>
      <c r="Q199" s="80">
        <v>122</v>
      </c>
      <c r="R199" s="71">
        <f t="shared" si="2"/>
        <v>-0.99848605182170158</v>
      </c>
      <c r="S199" s="252">
        <v>0.01</v>
      </c>
      <c r="T199" s="71">
        <v>-0.99999983759115196</v>
      </c>
      <c r="U199" s="252">
        <v>9</v>
      </c>
      <c r="V199" s="71">
        <v>-0.9997719440502737</v>
      </c>
      <c r="W199" s="80">
        <v>3</v>
      </c>
      <c r="X199" s="71">
        <v>-0.99992493619576639</v>
      </c>
      <c r="Y199" s="80">
        <v>193</v>
      </c>
      <c r="Z199" s="71">
        <v>-0.99273261287042969</v>
      </c>
      <c r="AA199" s="80">
        <v>174</v>
      </c>
      <c r="AB199" s="71">
        <v>-0.98864600326264274</v>
      </c>
      <c r="AC199" s="257"/>
      <c r="AD199" s="232"/>
      <c r="AE199" s="80">
        <v>149</v>
      </c>
      <c r="AF199" s="71">
        <v>-0.99104621116519442</v>
      </c>
      <c r="AG199" s="602"/>
      <c r="AH199" s="605"/>
      <c r="AI199" s="255">
        <v>8</v>
      </c>
      <c r="AJ199" s="253">
        <v>-0.99962578351576392</v>
      </c>
      <c r="AK199" s="233"/>
      <c r="AL199" s="232"/>
      <c r="AM199" s="233"/>
      <c r="AN199" s="232"/>
      <c r="AO199" s="80">
        <v>0</v>
      </c>
      <c r="AP199" s="71" t="s">
        <v>445</v>
      </c>
      <c r="AQ199" s="80">
        <v>0</v>
      </c>
      <c r="AR199" s="71">
        <v>-1</v>
      </c>
      <c r="AS199" s="251"/>
      <c r="AT199" s="71" t="s">
        <v>445</v>
      </c>
      <c r="AU199" s="257"/>
      <c r="AV199" s="232"/>
      <c r="AW199" s="257"/>
      <c r="AX199" s="232"/>
      <c r="AY199" s="80">
        <v>0</v>
      </c>
      <c r="AZ199" s="71" t="s">
        <v>445</v>
      </c>
      <c r="BA199" s="80"/>
      <c r="BB199" s="71" t="s">
        <v>445</v>
      </c>
      <c r="BC199" s="277"/>
      <c r="BD199" s="277"/>
      <c r="BE199" s="277"/>
      <c r="BF199" s="277"/>
      <c r="BG199" s="277"/>
      <c r="BH199" s="93"/>
      <c r="BI199" s="277"/>
      <c r="BJ199" s="277"/>
      <c r="BK199" s="277"/>
      <c r="BL199" s="277"/>
      <c r="BM199" s="277"/>
      <c r="BN199" s="277"/>
      <c r="BO199" s="277"/>
    </row>
    <row r="200" spans="1:70" s="278" customFormat="1" ht="13.55" customHeight="1">
      <c r="A200" s="608"/>
      <c r="B200" s="260" t="s">
        <v>9</v>
      </c>
      <c r="C200" s="269">
        <v>37802</v>
      </c>
      <c r="D200" s="71">
        <v>-0.98425706437270633</v>
      </c>
      <c r="E200" s="249">
        <v>18</v>
      </c>
      <c r="F200" s="71">
        <v>-0.99997016874546318</v>
      </c>
      <c r="G200" s="80"/>
      <c r="H200" s="71" t="s">
        <v>445</v>
      </c>
      <c r="I200" s="233"/>
      <c r="J200" s="234"/>
      <c r="K200" s="80">
        <v>0.01</v>
      </c>
      <c r="L200" s="71">
        <v>-0.99999991064327909</v>
      </c>
      <c r="M200" s="252">
        <v>32</v>
      </c>
      <c r="N200" s="71">
        <v>-0.99976851684401657</v>
      </c>
      <c r="O200" s="80">
        <v>44</v>
      </c>
      <c r="P200" s="71">
        <v>-0.99959604491246112</v>
      </c>
      <c r="Q200" s="80">
        <v>110</v>
      </c>
      <c r="R200" s="71">
        <f t="shared" si="2"/>
        <v>-0.99863367615640686</v>
      </c>
      <c r="S200" s="252">
        <v>1</v>
      </c>
      <c r="T200" s="71">
        <v>-0.99998479388105777</v>
      </c>
      <c r="U200" s="252">
        <v>8</v>
      </c>
      <c r="V200" s="71">
        <v>-0.99981634948692633</v>
      </c>
      <c r="W200" s="80">
        <v>0</v>
      </c>
      <c r="X200" s="71">
        <v>-1</v>
      </c>
      <c r="Y200" s="80">
        <v>168</v>
      </c>
      <c r="Z200" s="71">
        <v>-0.99373461624524506</v>
      </c>
      <c r="AA200" s="80">
        <v>363</v>
      </c>
      <c r="AB200" s="71">
        <v>-0.97408438637823946</v>
      </c>
      <c r="AC200" s="257"/>
      <c r="AD200" s="232"/>
      <c r="AE200" s="80">
        <v>11</v>
      </c>
      <c r="AF200" s="71">
        <v>-0.99942381226756061</v>
      </c>
      <c r="AG200" s="602"/>
      <c r="AH200" s="605"/>
      <c r="AI200" s="259"/>
      <c r="AJ200" s="232"/>
      <c r="AK200" s="233"/>
      <c r="AL200" s="232"/>
      <c r="AM200" s="233"/>
      <c r="AN200" s="232"/>
      <c r="AO200" s="80">
        <v>0</v>
      </c>
      <c r="AP200" s="71" t="s">
        <v>445</v>
      </c>
      <c r="AQ200" s="80">
        <v>0</v>
      </c>
      <c r="AR200" s="71">
        <v>-1</v>
      </c>
      <c r="AS200" s="251"/>
      <c r="AT200" s="71" t="s">
        <v>445</v>
      </c>
      <c r="AU200" s="257"/>
      <c r="AV200" s="232"/>
      <c r="AW200" s="257"/>
      <c r="AX200" s="232"/>
      <c r="AY200" s="80">
        <v>0</v>
      </c>
      <c r="AZ200" s="71" t="s">
        <v>445</v>
      </c>
      <c r="BA200" s="80"/>
      <c r="BB200" s="71" t="s">
        <v>445</v>
      </c>
      <c r="BC200" s="277"/>
      <c r="BD200" s="277"/>
      <c r="BE200" s="277"/>
      <c r="BF200" s="277"/>
      <c r="BG200" s="277"/>
      <c r="BH200" s="93"/>
      <c r="BI200" s="277"/>
      <c r="BJ200" s="277"/>
      <c r="BK200" s="277"/>
      <c r="BL200" s="277"/>
      <c r="BM200" s="277"/>
      <c r="BN200" s="277"/>
      <c r="BO200" s="277"/>
    </row>
    <row r="201" spans="1:70" s="82" customFormat="1" ht="13.55" customHeight="1">
      <c r="A201" s="608"/>
      <c r="B201" s="260" t="s">
        <v>202</v>
      </c>
      <c r="C201" s="269">
        <v>48353</v>
      </c>
      <c r="D201" s="71">
        <v>-0.98062623657844106</v>
      </c>
      <c r="E201" s="249">
        <v>122</v>
      </c>
      <c r="F201" s="71">
        <v>-0.99980061026334155</v>
      </c>
      <c r="G201" s="80"/>
      <c r="H201" s="71" t="s">
        <v>445</v>
      </c>
      <c r="I201" s="233"/>
      <c r="J201" s="234"/>
      <c r="K201" s="80">
        <v>0.01</v>
      </c>
      <c r="L201" s="71">
        <v>-0.99999992869519339</v>
      </c>
      <c r="M201" s="252">
        <v>47</v>
      </c>
      <c r="N201" s="71">
        <v>-0.9997015778278675</v>
      </c>
      <c r="O201" s="80">
        <v>86</v>
      </c>
      <c r="P201" s="71">
        <v>-0.99909322873832274</v>
      </c>
      <c r="Q201" s="80">
        <v>153</v>
      </c>
      <c r="R201" s="71">
        <f t="shared" si="2"/>
        <v>-0.99777922926192031</v>
      </c>
      <c r="S201" s="252">
        <v>4</v>
      </c>
      <c r="T201" s="71">
        <v>-0.99993415962997712</v>
      </c>
      <c r="U201" s="252">
        <v>48</v>
      </c>
      <c r="V201" s="71">
        <v>-0.99894980965299962</v>
      </c>
      <c r="W201" s="80">
        <v>20</v>
      </c>
      <c r="X201" s="71">
        <v>-0.99962451891485971</v>
      </c>
      <c r="Y201" s="80">
        <v>252</v>
      </c>
      <c r="Z201" s="71">
        <v>-0.99160727369613</v>
      </c>
      <c r="AA201" s="80">
        <v>425</v>
      </c>
      <c r="AB201" s="71">
        <v>-0.97013981592074761</v>
      </c>
      <c r="AC201" s="257"/>
      <c r="AD201" s="232"/>
      <c r="AE201" s="80">
        <v>174</v>
      </c>
      <c r="AF201" s="71">
        <v>-0.99033118470771286</v>
      </c>
      <c r="AG201" s="602"/>
      <c r="AH201" s="605"/>
      <c r="AI201" s="266"/>
      <c r="AJ201" s="236"/>
      <c r="AK201" s="233"/>
      <c r="AL201" s="232"/>
      <c r="AM201" s="233"/>
      <c r="AN201" s="232"/>
      <c r="AO201" s="80">
        <v>0</v>
      </c>
      <c r="AP201" s="71" t="s">
        <v>445</v>
      </c>
      <c r="AQ201" s="80">
        <v>0</v>
      </c>
      <c r="AR201" s="71">
        <v>-1</v>
      </c>
      <c r="AS201" s="251"/>
      <c r="AT201" s="71" t="s">
        <v>445</v>
      </c>
      <c r="AU201" s="257"/>
      <c r="AV201" s="232"/>
      <c r="AW201" s="257"/>
      <c r="AX201" s="232"/>
      <c r="AY201" s="80">
        <v>0</v>
      </c>
      <c r="AZ201" s="71" t="s">
        <v>445</v>
      </c>
      <c r="BA201" s="80"/>
      <c r="BB201" s="71" t="s">
        <v>445</v>
      </c>
      <c r="BC201" s="81"/>
      <c r="BD201" s="81"/>
      <c r="BE201" s="81"/>
      <c r="BF201" s="81"/>
      <c r="BG201" s="81"/>
      <c r="BH201" s="93"/>
      <c r="BI201" s="81"/>
      <c r="BJ201" s="81"/>
      <c r="BK201" s="81"/>
      <c r="BL201" s="81"/>
      <c r="BM201" s="81"/>
      <c r="BN201" s="81"/>
      <c r="BO201" s="81"/>
    </row>
    <row r="202" spans="1:70" s="82" customFormat="1" ht="13.55" customHeight="1">
      <c r="A202" s="608"/>
      <c r="B202" s="260" t="s">
        <v>203</v>
      </c>
      <c r="C202" s="269">
        <v>65936</v>
      </c>
      <c r="D202" s="71">
        <v>-0.97504867393101835</v>
      </c>
      <c r="E202" s="249">
        <v>294</v>
      </c>
      <c r="F202" s="71">
        <v>-0.99947656562959009</v>
      </c>
      <c r="G202" s="80"/>
      <c r="H202" s="71" t="s">
        <v>445</v>
      </c>
      <c r="I202" s="233"/>
      <c r="J202" s="234"/>
      <c r="K202" s="80">
        <v>0</v>
      </c>
      <c r="L202" s="71">
        <v>-1</v>
      </c>
      <c r="M202" s="252">
        <v>202</v>
      </c>
      <c r="N202" s="71">
        <v>-0.99879221998337808</v>
      </c>
      <c r="O202" s="80">
        <v>104</v>
      </c>
      <c r="P202" s="71">
        <v>-0.99870120138871543</v>
      </c>
      <c r="Q202" s="80">
        <v>322</v>
      </c>
      <c r="R202" s="71">
        <f t="shared" si="2"/>
        <v>-0.99557576840109374</v>
      </c>
      <c r="S202" s="252">
        <v>0</v>
      </c>
      <c r="T202" s="71">
        <v>-1</v>
      </c>
      <c r="U202" s="252">
        <v>262</v>
      </c>
      <c r="V202" s="71">
        <v>-0.9955682606268712</v>
      </c>
      <c r="W202" s="80">
        <v>162</v>
      </c>
      <c r="X202" s="71">
        <v>-0.99765980498374862</v>
      </c>
      <c r="Y202" s="80">
        <v>469</v>
      </c>
      <c r="Z202" s="71">
        <v>-0.98819828887770511</v>
      </c>
      <c r="AA202" s="80">
        <v>556</v>
      </c>
      <c r="AB202" s="71">
        <v>-0.9665764953411482</v>
      </c>
      <c r="AC202" s="257"/>
      <c r="AD202" s="232"/>
      <c r="AE202" s="80">
        <v>482</v>
      </c>
      <c r="AF202" s="71">
        <v>-0.97608889770810592</v>
      </c>
      <c r="AG202" s="602"/>
      <c r="AH202" s="605"/>
      <c r="AI202" s="255">
        <v>201</v>
      </c>
      <c r="AJ202" s="253">
        <v>-0.99669815195071865</v>
      </c>
      <c r="AK202" s="233"/>
      <c r="AL202" s="232"/>
      <c r="AM202" s="233"/>
      <c r="AN202" s="232"/>
      <c r="AO202" s="80">
        <v>4</v>
      </c>
      <c r="AP202" s="71">
        <v>-0.99841395717684378</v>
      </c>
      <c r="AQ202" s="80">
        <v>0</v>
      </c>
      <c r="AR202" s="71">
        <v>-1</v>
      </c>
      <c r="AS202" s="251"/>
      <c r="AT202" s="71" t="s">
        <v>445</v>
      </c>
      <c r="AU202" s="257"/>
      <c r="AV202" s="232"/>
      <c r="AW202" s="257"/>
      <c r="AX202" s="232"/>
      <c r="AY202" s="80">
        <v>0</v>
      </c>
      <c r="AZ202" s="71" t="s">
        <v>445</v>
      </c>
      <c r="BA202" s="80"/>
      <c r="BB202" s="71" t="s">
        <v>445</v>
      </c>
      <c r="BC202" s="81"/>
      <c r="BD202" s="81"/>
      <c r="BE202" s="81"/>
      <c r="BF202" s="81"/>
      <c r="BG202" s="81"/>
      <c r="BH202" s="93"/>
      <c r="BI202" s="81"/>
      <c r="BJ202" s="81"/>
      <c r="BK202" s="81"/>
      <c r="BL202" s="81"/>
      <c r="BM202" s="81"/>
      <c r="BN202" s="81"/>
      <c r="BO202" s="81"/>
    </row>
    <row r="203" spans="1:70" s="82" customFormat="1" ht="13.55" customHeight="1">
      <c r="A203" s="608"/>
      <c r="B203" s="260" t="s">
        <v>204</v>
      </c>
      <c r="C203" s="269">
        <v>88888</v>
      </c>
      <c r="D203" s="71">
        <v>-0.96338492540473564</v>
      </c>
      <c r="E203" s="249">
        <v>749</v>
      </c>
      <c r="F203" s="71">
        <v>-0.99757393191461796</v>
      </c>
      <c r="G203" s="80"/>
      <c r="H203" s="71"/>
      <c r="I203" s="233"/>
      <c r="J203" s="234"/>
      <c r="K203" s="80">
        <v>0</v>
      </c>
      <c r="L203" s="71">
        <v>-1</v>
      </c>
      <c r="M203" s="252">
        <v>344</v>
      </c>
      <c r="N203" s="71">
        <v>-0.9981438915687354</v>
      </c>
      <c r="O203" s="80">
        <v>25</v>
      </c>
      <c r="P203" s="71">
        <v>-0.99966199772862474</v>
      </c>
      <c r="Q203" s="80">
        <v>563</v>
      </c>
      <c r="R203" s="71">
        <f t="shared" si="2"/>
        <v>-0.99400425985090524</v>
      </c>
      <c r="S203" s="252">
        <v>0</v>
      </c>
      <c r="T203" s="71">
        <v>-1</v>
      </c>
      <c r="U203" s="252">
        <v>317</v>
      </c>
      <c r="V203" s="71">
        <v>-0.99517084837682612</v>
      </c>
      <c r="W203" s="80">
        <v>263</v>
      </c>
      <c r="X203" s="71">
        <v>-0.99596903977316265</v>
      </c>
      <c r="Y203" s="80">
        <v>575</v>
      </c>
      <c r="Z203" s="71">
        <v>-0.98522724353210189</v>
      </c>
      <c r="AA203" s="80">
        <v>587</v>
      </c>
      <c r="AB203" s="71">
        <v>-0.96554962145665824</v>
      </c>
      <c r="AC203" s="257"/>
      <c r="AD203" s="232"/>
      <c r="AE203" s="80">
        <v>843</v>
      </c>
      <c r="AF203" s="71">
        <v>-0.95268829273768096</v>
      </c>
      <c r="AG203" s="602"/>
      <c r="AH203" s="605"/>
      <c r="AI203" s="259"/>
      <c r="AJ203" s="232"/>
      <c r="AK203" s="233"/>
      <c r="AL203" s="232"/>
      <c r="AM203" s="233"/>
      <c r="AN203" s="232"/>
      <c r="AO203" s="80">
        <v>4</v>
      </c>
      <c r="AP203" s="71">
        <v>-0.99826689774696709</v>
      </c>
      <c r="AQ203" s="80">
        <v>0</v>
      </c>
      <c r="AR203" s="71">
        <v>-1</v>
      </c>
      <c r="AS203" s="251"/>
      <c r="AT203" s="71" t="s">
        <v>445</v>
      </c>
      <c r="AU203" s="257"/>
      <c r="AV203" s="232"/>
      <c r="AW203" s="257"/>
      <c r="AX203" s="232"/>
      <c r="AY203" s="80">
        <v>0</v>
      </c>
      <c r="AZ203" s="71" t="s">
        <v>445</v>
      </c>
      <c r="BA203" s="80"/>
      <c r="BB203" s="71" t="s">
        <v>445</v>
      </c>
      <c r="BC203" s="81"/>
      <c r="BD203" s="81"/>
      <c r="BE203" s="81"/>
      <c r="BF203" s="81"/>
      <c r="BG203" s="81"/>
      <c r="BH203" s="93"/>
      <c r="BI203" s="81"/>
      <c r="BJ203" s="81"/>
      <c r="BK203" s="81"/>
      <c r="BL203" s="81"/>
      <c r="BM203" s="81"/>
      <c r="BN203" s="81"/>
      <c r="BO203" s="81"/>
    </row>
    <row r="204" spans="1:70" s="82" customFormat="1" ht="13.55" customHeight="1">
      <c r="A204" s="608"/>
      <c r="B204" s="260" t="s">
        <v>205</v>
      </c>
      <c r="C204" s="269">
        <v>76798</v>
      </c>
      <c r="D204" s="71">
        <v>-0.96253445407667948</v>
      </c>
      <c r="E204" s="249">
        <v>1426</v>
      </c>
      <c r="F204" s="71">
        <v>-0.99291435613062229</v>
      </c>
      <c r="G204" s="80"/>
      <c r="H204" s="71"/>
      <c r="I204" s="233"/>
      <c r="J204" s="234"/>
      <c r="K204" s="80">
        <v>0</v>
      </c>
      <c r="L204" s="71">
        <v>-1</v>
      </c>
      <c r="M204" s="252">
        <v>236</v>
      </c>
      <c r="N204" s="71">
        <v>-0.99844924565000259</v>
      </c>
      <c r="O204" s="80">
        <v>37</v>
      </c>
      <c r="P204" s="71">
        <v>-0.99912898137903439</v>
      </c>
      <c r="Q204" s="80">
        <v>429</v>
      </c>
      <c r="R204" s="71">
        <f t="shared" si="2"/>
        <v>-0.99551972261965682</v>
      </c>
      <c r="S204" s="252">
        <v>1</v>
      </c>
      <c r="T204" s="71">
        <v>-0.99997595575859577</v>
      </c>
      <c r="U204" s="252">
        <v>215</v>
      </c>
      <c r="V204" s="71">
        <v>-0.99583817266744101</v>
      </c>
      <c r="W204" s="80">
        <v>345</v>
      </c>
      <c r="X204" s="71">
        <v>-0.99305247895605941</v>
      </c>
      <c r="Y204" s="80">
        <v>644</v>
      </c>
      <c r="Z204" s="71">
        <v>-0.98034967808867057</v>
      </c>
      <c r="AA204" s="80">
        <v>658</v>
      </c>
      <c r="AB204" s="71">
        <v>-0.95222189950624458</v>
      </c>
      <c r="AC204" s="257"/>
      <c r="AD204" s="232"/>
      <c r="AE204" s="80">
        <v>802</v>
      </c>
      <c r="AF204" s="71">
        <v>-0.96005180314803751</v>
      </c>
      <c r="AG204" s="602"/>
      <c r="AH204" s="605"/>
      <c r="AI204" s="266"/>
      <c r="AJ204" s="236"/>
      <c r="AK204" s="233"/>
      <c r="AL204" s="232"/>
      <c r="AM204" s="233"/>
      <c r="AN204" s="232"/>
      <c r="AO204" s="80">
        <v>14</v>
      </c>
      <c r="AP204" s="71">
        <v>-0.99502664298401422</v>
      </c>
      <c r="AQ204" s="80">
        <v>0</v>
      </c>
      <c r="AR204" s="71">
        <v>-1</v>
      </c>
      <c r="AS204" s="251"/>
      <c r="AT204" s="71" t="s">
        <v>445</v>
      </c>
      <c r="AU204" s="257"/>
      <c r="AV204" s="232"/>
      <c r="AW204" s="257"/>
      <c r="AX204" s="232"/>
      <c r="AY204" s="80">
        <v>10</v>
      </c>
      <c r="AZ204" s="71">
        <v>-0.99503229011425731</v>
      </c>
      <c r="BA204" s="80"/>
      <c r="BB204" s="71" t="s">
        <v>445</v>
      </c>
      <c r="BC204" s="81"/>
      <c r="BD204" s="81"/>
      <c r="BE204" s="81"/>
      <c r="BF204" s="81"/>
      <c r="BG204" s="81"/>
      <c r="BH204" s="93"/>
      <c r="BI204" s="81"/>
      <c r="BJ204" s="81"/>
      <c r="BK204" s="81"/>
      <c r="BL204" s="81"/>
      <c r="BM204" s="81"/>
      <c r="BN204" s="81"/>
      <c r="BO204" s="81"/>
    </row>
    <row r="205" spans="1:70" s="278" customFormat="1" ht="13.55" customHeight="1">
      <c r="A205" s="608"/>
      <c r="B205" s="260" t="s">
        <v>21</v>
      </c>
      <c r="C205" s="284">
        <v>71970</v>
      </c>
      <c r="D205" s="71">
        <v>-0.96658537027003311</v>
      </c>
      <c r="E205" s="249">
        <v>2021</v>
      </c>
      <c r="F205" s="71">
        <v>-0.98975572913762599</v>
      </c>
      <c r="G205" s="80"/>
      <c r="H205" s="71"/>
      <c r="I205" s="233"/>
      <c r="J205" s="234"/>
      <c r="K205" s="80">
        <v>10</v>
      </c>
      <c r="L205" s="71">
        <v>-0.99993379544115413</v>
      </c>
      <c r="M205" s="252">
        <v>323</v>
      </c>
      <c r="N205" s="71">
        <v>-0.99796060108599571</v>
      </c>
      <c r="O205" s="80">
        <v>24</v>
      </c>
      <c r="P205" s="71">
        <v>-0.99950082156450837</v>
      </c>
      <c r="Q205" s="80">
        <v>319</v>
      </c>
      <c r="R205" s="71">
        <f t="shared" si="2"/>
        <v>-0.99745861283281023</v>
      </c>
      <c r="S205" s="252">
        <v>0</v>
      </c>
      <c r="T205" s="71">
        <v>-1</v>
      </c>
      <c r="U205" s="252">
        <v>277</v>
      </c>
      <c r="V205" s="71">
        <v>-0.99510583412841447</v>
      </c>
      <c r="W205" s="80">
        <v>174</v>
      </c>
      <c r="X205" s="71">
        <v>-0.99639310959557226</v>
      </c>
      <c r="Y205" s="80">
        <v>907</v>
      </c>
      <c r="Z205" s="71">
        <v>-0.97399655963302756</v>
      </c>
      <c r="AA205" s="80">
        <v>592</v>
      </c>
      <c r="AB205" s="71">
        <v>-0.96500561565289356</v>
      </c>
      <c r="AC205" s="257"/>
      <c r="AD205" s="232"/>
      <c r="AE205" s="80">
        <v>521</v>
      </c>
      <c r="AF205" s="71">
        <v>-0.97631495203891439</v>
      </c>
      <c r="AG205" s="602"/>
      <c r="AH205" s="605"/>
      <c r="AI205" s="255">
        <v>16</v>
      </c>
      <c r="AJ205" s="253">
        <v>-0.99862542955326461</v>
      </c>
      <c r="AK205" s="233"/>
      <c r="AL205" s="232"/>
      <c r="AM205" s="233"/>
      <c r="AN205" s="232"/>
      <c r="AO205" s="80">
        <v>26</v>
      </c>
      <c r="AP205" s="71">
        <v>-0.99433180728144754</v>
      </c>
      <c r="AQ205" s="80">
        <v>0</v>
      </c>
      <c r="AR205" s="71">
        <v>-1</v>
      </c>
      <c r="AS205" s="251"/>
      <c r="AT205" s="71" t="s">
        <v>445</v>
      </c>
      <c r="AU205" s="257"/>
      <c r="AV205" s="232"/>
      <c r="AW205" s="257"/>
      <c r="AX205" s="232"/>
      <c r="AY205" s="80">
        <v>15</v>
      </c>
      <c r="AZ205" s="71">
        <v>-0.99505766062602963</v>
      </c>
      <c r="BA205" s="80"/>
      <c r="BB205" s="71" t="s">
        <v>445</v>
      </c>
      <c r="BC205" s="277"/>
      <c r="BD205" s="277"/>
      <c r="BE205" s="277"/>
      <c r="BF205" s="277"/>
      <c r="BG205" s="277"/>
      <c r="BH205" s="93"/>
      <c r="BI205" s="277"/>
      <c r="BJ205" s="277"/>
      <c r="BK205" s="277"/>
      <c r="BL205" s="277"/>
      <c r="BM205" s="277"/>
      <c r="BN205" s="277"/>
      <c r="BO205" s="277"/>
    </row>
    <row r="206" spans="1:70" s="278" customFormat="1" ht="13.55" customHeight="1">
      <c r="A206" s="608"/>
      <c r="B206" s="260" t="s">
        <v>34</v>
      </c>
      <c r="C206" s="284">
        <v>70686</v>
      </c>
      <c r="D206" s="71">
        <v>-0.96618205408881097</v>
      </c>
      <c r="E206" s="249">
        <v>2825</v>
      </c>
      <c r="F206" s="71">
        <v>-0.98622233493625699</v>
      </c>
      <c r="G206" s="80"/>
      <c r="H206" s="71"/>
      <c r="I206" s="233"/>
      <c r="J206" s="234"/>
      <c r="K206" s="80">
        <v>96</v>
      </c>
      <c r="L206" s="71">
        <v>-0.99938354053221001</v>
      </c>
      <c r="M206" s="252">
        <v>321</v>
      </c>
      <c r="N206" s="71">
        <v>-0.9981780514799784</v>
      </c>
      <c r="O206" s="80">
        <v>60</v>
      </c>
      <c r="P206" s="71">
        <v>-0.99835051546391751</v>
      </c>
      <c r="Q206" s="80">
        <v>286</v>
      </c>
      <c r="R206" s="71">
        <f t="shared" si="2"/>
        <v>-0.99794940920041297</v>
      </c>
      <c r="S206" s="252">
        <v>10</v>
      </c>
      <c r="T206" s="71">
        <v>-0.99976726866505305</v>
      </c>
      <c r="U206" s="252">
        <v>279</v>
      </c>
      <c r="V206" s="71">
        <v>-0.9947124040557187</v>
      </c>
      <c r="W206" s="80">
        <v>107</v>
      </c>
      <c r="X206" s="71">
        <v>-0.99799985045610884</v>
      </c>
      <c r="Y206" s="80">
        <v>965</v>
      </c>
      <c r="Z206" s="71">
        <v>-0.969450424211726</v>
      </c>
      <c r="AA206" s="80">
        <v>596</v>
      </c>
      <c r="AB206" s="71">
        <v>-0.9725193655477683</v>
      </c>
      <c r="AC206" s="257"/>
      <c r="AD206" s="232"/>
      <c r="AE206" s="80">
        <v>572</v>
      </c>
      <c r="AF206" s="71">
        <v>-0.96430799950081114</v>
      </c>
      <c r="AG206" s="602"/>
      <c r="AH206" s="605"/>
      <c r="AI206" s="259"/>
      <c r="AJ206" s="232"/>
      <c r="AK206" s="233"/>
      <c r="AL206" s="232"/>
      <c r="AM206" s="233"/>
      <c r="AN206" s="232"/>
      <c r="AO206" s="80">
        <v>38</v>
      </c>
      <c r="AP206" s="71">
        <v>-0.99013243313425081</v>
      </c>
      <c r="AQ206" s="80">
        <v>0</v>
      </c>
      <c r="AR206" s="71">
        <v>-1</v>
      </c>
      <c r="AS206" s="251"/>
      <c r="AT206" s="71" t="s">
        <v>445</v>
      </c>
      <c r="AU206" s="257"/>
      <c r="AV206" s="232"/>
      <c r="AW206" s="257"/>
      <c r="AX206" s="232"/>
      <c r="AY206" s="80">
        <v>0</v>
      </c>
      <c r="AZ206" s="71" t="s">
        <v>445</v>
      </c>
      <c r="BA206" s="80"/>
      <c r="BB206" s="71" t="s">
        <v>445</v>
      </c>
      <c r="BC206" s="277"/>
      <c r="BD206" s="277"/>
      <c r="BE206" s="277"/>
      <c r="BF206" s="277"/>
      <c r="BG206" s="277"/>
      <c r="BH206" s="93"/>
      <c r="BI206" s="277"/>
      <c r="BJ206" s="277"/>
      <c r="BK206" s="277"/>
      <c r="BL206" s="277"/>
      <c r="BM206" s="277"/>
      <c r="BN206" s="277"/>
      <c r="BO206" s="277"/>
    </row>
    <row r="207" spans="1:70" s="82" customFormat="1" ht="13.55" customHeight="1">
      <c r="A207" s="611"/>
      <c r="B207" s="272" t="s">
        <v>32</v>
      </c>
      <c r="C207" s="285">
        <v>80973</v>
      </c>
      <c r="D207" s="263">
        <v>-0.96543028036425582</v>
      </c>
      <c r="E207" s="262">
        <v>2808</v>
      </c>
      <c r="F207" s="263">
        <v>-0.98867554716707196</v>
      </c>
      <c r="G207" s="271"/>
      <c r="H207" s="263"/>
      <c r="I207" s="237"/>
      <c r="J207" s="238"/>
      <c r="K207" s="271">
        <v>314</v>
      </c>
      <c r="L207" s="263">
        <v>-0.9983012243087227</v>
      </c>
      <c r="M207" s="270">
        <v>537</v>
      </c>
      <c r="N207" s="263">
        <v>-0.9973671953521438</v>
      </c>
      <c r="O207" s="271">
        <v>24</v>
      </c>
      <c r="P207" s="263">
        <v>-0.9993147360306085</v>
      </c>
      <c r="Q207" s="271">
        <v>378</v>
      </c>
      <c r="R207" s="263">
        <f t="shared" si="2"/>
        <v>-0.99765140077168257</v>
      </c>
      <c r="S207" s="270">
        <v>2</v>
      </c>
      <c r="T207" s="263">
        <v>-0.99995735880434089</v>
      </c>
      <c r="U207" s="270">
        <v>437</v>
      </c>
      <c r="V207" s="263">
        <v>-0.99112131493935274</v>
      </c>
      <c r="W207" s="271">
        <v>105</v>
      </c>
      <c r="X207" s="263">
        <v>-0.99833986845433853</v>
      </c>
      <c r="Y207" s="271">
        <v>1253</v>
      </c>
      <c r="Z207" s="263">
        <v>-0.96372637003155492</v>
      </c>
      <c r="AA207" s="271">
        <v>333</v>
      </c>
      <c r="AB207" s="263">
        <v>-0.98872676800162496</v>
      </c>
      <c r="AC207" s="264"/>
      <c r="AD207" s="236"/>
      <c r="AE207" s="271">
        <v>541</v>
      </c>
      <c r="AF207" s="263">
        <v>-0.94266030736618966</v>
      </c>
      <c r="AG207" s="603"/>
      <c r="AH207" s="606"/>
      <c r="AI207" s="266"/>
      <c r="AJ207" s="236"/>
      <c r="AK207" s="237"/>
      <c r="AL207" s="236"/>
      <c r="AM207" s="237"/>
      <c r="AN207" s="236"/>
      <c r="AO207" s="271">
        <v>87</v>
      </c>
      <c r="AP207" s="263">
        <v>-0.97604625550660795</v>
      </c>
      <c r="AQ207" s="271">
        <v>0</v>
      </c>
      <c r="AR207" s="263">
        <v>-1</v>
      </c>
      <c r="AS207" s="274"/>
      <c r="AT207" s="263" t="s">
        <v>445</v>
      </c>
      <c r="AU207" s="264"/>
      <c r="AV207" s="236"/>
      <c r="AW207" s="264"/>
      <c r="AX207" s="236"/>
      <c r="AY207" s="271">
        <v>114</v>
      </c>
      <c r="AZ207" s="263">
        <v>-0.9624753127057275</v>
      </c>
      <c r="BA207" s="80"/>
      <c r="BB207" s="263" t="s">
        <v>445</v>
      </c>
      <c r="BC207" s="81"/>
      <c r="BD207" s="81"/>
      <c r="BE207" s="81"/>
      <c r="BF207" s="81"/>
      <c r="BG207" s="81"/>
      <c r="BH207" s="93"/>
      <c r="BI207" s="81"/>
      <c r="BJ207" s="81"/>
      <c r="BK207" s="81"/>
      <c r="BL207" s="81"/>
      <c r="BM207" s="81"/>
      <c r="BN207" s="81"/>
      <c r="BO207" s="81"/>
    </row>
    <row r="208" spans="1:70" s="82" customFormat="1" ht="13.55" customHeight="1">
      <c r="A208" s="610" t="s">
        <v>378</v>
      </c>
      <c r="B208" s="67" t="s">
        <v>25</v>
      </c>
      <c r="C208" s="68">
        <v>86143</v>
      </c>
      <c r="D208" s="69">
        <v>-0.96572145975177381</v>
      </c>
      <c r="E208" s="70">
        <v>2535</v>
      </c>
      <c r="F208" s="69">
        <v>-0.99199840915116855</v>
      </c>
      <c r="G208" s="72"/>
      <c r="H208" s="69"/>
      <c r="I208" s="79">
        <v>32500</v>
      </c>
      <c r="J208" s="84">
        <v>-0.96131141218107208</v>
      </c>
      <c r="K208" s="72">
        <v>314</v>
      </c>
      <c r="L208" s="69">
        <v>-0.99843631727819604</v>
      </c>
      <c r="M208" s="73">
        <v>74</v>
      </c>
      <c r="N208" s="69">
        <v>-0.99964088478224999</v>
      </c>
      <c r="O208" s="72">
        <v>23</v>
      </c>
      <c r="P208" s="69">
        <v>-0.99938357632933106</v>
      </c>
      <c r="Q208" s="72">
        <v>319</v>
      </c>
      <c r="R208" s="69">
        <f t="shared" si="2"/>
        <v>-0.997919370723785</v>
      </c>
      <c r="S208" s="73">
        <v>0</v>
      </c>
      <c r="T208" s="69">
        <v>-1</v>
      </c>
      <c r="U208" s="286">
        <v>431</v>
      </c>
      <c r="V208" s="69">
        <v>-0.99386712580218284</v>
      </c>
      <c r="W208" s="72">
        <v>107</v>
      </c>
      <c r="X208" s="69">
        <v>-0.99873722472679205</v>
      </c>
      <c r="Y208" s="72">
        <v>207</v>
      </c>
      <c r="Z208" s="69">
        <v>-0.99466907030646412</v>
      </c>
      <c r="AA208" s="73">
        <v>400</v>
      </c>
      <c r="AB208" s="69">
        <v>-0.98924904585281948</v>
      </c>
      <c r="AC208" s="74"/>
      <c r="AD208" s="69" t="s">
        <v>445</v>
      </c>
      <c r="AE208" s="72">
        <v>872</v>
      </c>
      <c r="AF208" s="69">
        <v>-0.9532690246516613</v>
      </c>
      <c r="AG208" s="585">
        <v>13330</v>
      </c>
      <c r="AH208" s="588">
        <v>-0.58733205374280228</v>
      </c>
      <c r="AI208" s="255">
        <v>3</v>
      </c>
      <c r="AJ208" s="253">
        <v>-0.99937952430196486</v>
      </c>
      <c r="AK208" s="79">
        <v>1080</v>
      </c>
      <c r="AL208" s="253">
        <v>-0.94422351908278679</v>
      </c>
      <c r="AM208" s="79">
        <v>848</v>
      </c>
      <c r="AN208" s="253">
        <v>-0.95090603832571063</v>
      </c>
      <c r="AO208" s="72">
        <v>68</v>
      </c>
      <c r="AP208" s="69">
        <v>-0.97500918779860346</v>
      </c>
      <c r="AQ208" s="72">
        <v>0</v>
      </c>
      <c r="AR208" s="69">
        <v>-1</v>
      </c>
      <c r="AS208" s="78"/>
      <c r="AT208" s="69" t="s">
        <v>445</v>
      </c>
      <c r="AU208" s="72"/>
      <c r="AV208" s="69" t="s">
        <v>445</v>
      </c>
      <c r="AW208" s="74">
        <v>1031</v>
      </c>
      <c r="AX208" s="253">
        <v>-0.8489377289377289</v>
      </c>
      <c r="AY208" s="72">
        <v>104</v>
      </c>
      <c r="AZ208" s="69">
        <v>-0.97718797982013594</v>
      </c>
      <c r="BA208" s="80"/>
      <c r="BB208" s="71" t="s">
        <v>445</v>
      </c>
      <c r="BC208" s="81"/>
      <c r="BD208" s="81"/>
      <c r="BE208" s="81"/>
      <c r="BF208" s="81"/>
      <c r="BG208" s="81"/>
      <c r="BH208" s="93"/>
      <c r="BI208" s="81"/>
      <c r="BJ208" s="81"/>
      <c r="BK208" s="81"/>
      <c r="BL208" s="81"/>
      <c r="BM208" s="81"/>
      <c r="BN208" s="81"/>
      <c r="BO208" s="81"/>
    </row>
    <row r="209" spans="1:67" s="82" customFormat="1" ht="13.55" customHeight="1">
      <c r="A209" s="608"/>
      <c r="B209" s="260" t="s">
        <v>26</v>
      </c>
      <c r="C209" s="269">
        <v>68213</v>
      </c>
      <c r="D209" s="71">
        <v>-0.93483533773604555</v>
      </c>
      <c r="E209" s="249">
        <v>910</v>
      </c>
      <c r="F209" s="71">
        <v>-0.99367598821370995</v>
      </c>
      <c r="G209" s="80"/>
      <c r="H209" s="71"/>
      <c r="I209" s="233"/>
      <c r="J209" s="234"/>
      <c r="K209" s="80">
        <v>241</v>
      </c>
      <c r="L209" s="71">
        <v>-0.9952323488100655</v>
      </c>
      <c r="M209" s="252">
        <v>571</v>
      </c>
      <c r="N209" s="71">
        <v>-0.99507516624548265</v>
      </c>
      <c r="O209" s="80">
        <v>29</v>
      </c>
      <c r="P209" s="71">
        <v>-0.99160393746381004</v>
      </c>
      <c r="Q209" s="80">
        <v>282</v>
      </c>
      <c r="R209" s="71">
        <f t="shared" si="2"/>
        <v>-0.98745272525027805</v>
      </c>
      <c r="S209" s="252">
        <v>0</v>
      </c>
      <c r="T209" s="71">
        <v>-1</v>
      </c>
      <c r="U209" s="280">
        <v>385</v>
      </c>
      <c r="V209" s="71">
        <v>-0.97622723062673666</v>
      </c>
      <c r="W209" s="80">
        <v>109</v>
      </c>
      <c r="X209" s="71">
        <v>-0.99644708106522373</v>
      </c>
      <c r="Y209" s="80">
        <v>676</v>
      </c>
      <c r="Z209" s="71">
        <v>-0.97319906434603343</v>
      </c>
      <c r="AA209" s="252">
        <v>381</v>
      </c>
      <c r="AB209" s="71">
        <v>-0.96647307286166839</v>
      </c>
      <c r="AC209" s="257"/>
      <c r="AD209" s="71" t="s">
        <v>445</v>
      </c>
      <c r="AE209" s="80">
        <v>462</v>
      </c>
      <c r="AF209" s="71">
        <v>-0.96596935769004122</v>
      </c>
      <c r="AG209" s="586"/>
      <c r="AH209" s="589"/>
      <c r="AI209" s="259"/>
      <c r="AJ209" s="232"/>
      <c r="AK209" s="233"/>
      <c r="AL209" s="232"/>
      <c r="AM209" s="233"/>
      <c r="AN209" s="232"/>
      <c r="AO209" s="80">
        <v>94</v>
      </c>
      <c r="AP209" s="71">
        <v>-0.96698278890059708</v>
      </c>
      <c r="AQ209" s="80">
        <v>5</v>
      </c>
      <c r="AR209" s="71">
        <v>-0.99401197604790414</v>
      </c>
      <c r="AS209" s="251"/>
      <c r="AT209" s="71" t="s">
        <v>445</v>
      </c>
      <c r="AU209" s="80"/>
      <c r="AV209" s="71" t="s">
        <v>445</v>
      </c>
      <c r="AW209" s="257"/>
      <c r="AX209" s="232"/>
      <c r="AY209" s="80">
        <v>75</v>
      </c>
      <c r="AZ209" s="71">
        <v>-0.96165644171779141</v>
      </c>
      <c r="BA209" s="80"/>
      <c r="BB209" s="71" t="s">
        <v>445</v>
      </c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</row>
    <row r="210" spans="1:67" s="278" customFormat="1" ht="13.55" customHeight="1">
      <c r="A210" s="608"/>
      <c r="B210" s="260" t="s">
        <v>199</v>
      </c>
      <c r="C210" s="269">
        <v>73999</v>
      </c>
      <c r="D210" s="71">
        <v>-0.4838455421787593</v>
      </c>
      <c r="E210" s="249">
        <v>1956</v>
      </c>
      <c r="F210" s="71">
        <v>-0.88265642810006595</v>
      </c>
      <c r="G210" s="80"/>
      <c r="H210" s="71"/>
      <c r="I210" s="233"/>
      <c r="J210" s="234"/>
      <c r="K210" s="80">
        <v>388</v>
      </c>
      <c r="L210" s="71">
        <v>-0.95408827357709147</v>
      </c>
      <c r="M210" s="252">
        <v>407</v>
      </c>
      <c r="N210" s="71">
        <v>-0.97240865026099921</v>
      </c>
      <c r="O210" s="80">
        <v>11</v>
      </c>
      <c r="P210" s="71">
        <v>-0.96085409252669041</v>
      </c>
      <c r="Q210" s="80">
        <v>310</v>
      </c>
      <c r="R210" s="71">
        <f t="shared" si="2"/>
        <v>-0.56582633053221287</v>
      </c>
      <c r="S210" s="252">
        <v>1</v>
      </c>
      <c r="T210" s="71">
        <v>-0.99</v>
      </c>
      <c r="U210" s="280">
        <v>405</v>
      </c>
      <c r="V210" s="71">
        <v>-0.6619365609348915</v>
      </c>
      <c r="W210" s="80">
        <v>188</v>
      </c>
      <c r="X210" s="71">
        <v>-0.94046865104496513</v>
      </c>
      <c r="Y210" s="80">
        <v>842</v>
      </c>
      <c r="Z210" s="71">
        <v>-0.86158145651816542</v>
      </c>
      <c r="AA210" s="252">
        <v>343</v>
      </c>
      <c r="AB210" s="71">
        <v>-0.88867250892567351</v>
      </c>
      <c r="AC210" s="257"/>
      <c r="AD210" s="71" t="s">
        <v>445</v>
      </c>
      <c r="AE210" s="80">
        <v>520</v>
      </c>
      <c r="AF210" s="71">
        <v>0.70491803278688514</v>
      </c>
      <c r="AG210" s="586"/>
      <c r="AH210" s="589"/>
      <c r="AI210" s="259"/>
      <c r="AJ210" s="232"/>
      <c r="AK210" s="233"/>
      <c r="AL210" s="232"/>
      <c r="AM210" s="233"/>
      <c r="AN210" s="232"/>
      <c r="AO210" s="80">
        <v>122</v>
      </c>
      <c r="AP210" s="71">
        <v>-0.20779220779220775</v>
      </c>
      <c r="AQ210" s="80">
        <v>7</v>
      </c>
      <c r="AR210" s="71">
        <v>-0.91954022988505746</v>
      </c>
      <c r="AS210" s="251"/>
      <c r="AT210" s="71" t="s">
        <v>445</v>
      </c>
      <c r="AU210" s="80"/>
      <c r="AV210" s="71" t="s">
        <v>445</v>
      </c>
      <c r="AW210" s="257"/>
      <c r="AX210" s="232"/>
      <c r="AY210" s="80">
        <v>115</v>
      </c>
      <c r="AZ210" s="71">
        <v>-0.60344827586206895</v>
      </c>
      <c r="BA210" s="80"/>
      <c r="BB210" s="71" t="s">
        <v>445</v>
      </c>
      <c r="BC210" s="277"/>
      <c r="BD210" s="277"/>
      <c r="BE210" s="277"/>
      <c r="BF210" s="277"/>
      <c r="BG210" s="277"/>
      <c r="BH210" s="277"/>
      <c r="BI210" s="277"/>
      <c r="BJ210" s="277"/>
      <c r="BK210" s="277"/>
      <c r="BL210" s="277"/>
      <c r="BM210" s="277"/>
      <c r="BN210" s="277"/>
      <c r="BO210" s="277"/>
    </row>
    <row r="211" spans="1:67" s="278" customFormat="1" ht="13.55" customHeight="1">
      <c r="A211" s="608"/>
      <c r="B211" s="260" t="s">
        <v>8</v>
      </c>
      <c r="C211" s="269">
        <v>71302</v>
      </c>
      <c r="D211" s="71">
        <v>1.2689578361177407</v>
      </c>
      <c r="E211" s="249">
        <v>1076</v>
      </c>
      <c r="F211" s="71">
        <v>2.5986622073578594</v>
      </c>
      <c r="G211" s="80"/>
      <c r="H211" s="71"/>
      <c r="I211" s="233"/>
      <c r="J211" s="234"/>
      <c r="K211" s="80">
        <v>373</v>
      </c>
      <c r="L211" s="234" t="s">
        <v>384</v>
      </c>
      <c r="M211" s="252">
        <v>129</v>
      </c>
      <c r="N211" s="71">
        <v>0.63291139240506333</v>
      </c>
      <c r="O211" s="80">
        <v>25</v>
      </c>
      <c r="P211" s="71">
        <v>-7.407407407407407E-2</v>
      </c>
      <c r="Q211" s="80">
        <v>390</v>
      </c>
      <c r="R211" s="71">
        <f t="shared" si="2"/>
        <v>2.1967213114754101</v>
      </c>
      <c r="S211" s="252">
        <v>0</v>
      </c>
      <c r="T211" s="234" t="s">
        <v>384</v>
      </c>
      <c r="U211" s="252">
        <v>271</v>
      </c>
      <c r="V211" s="71">
        <v>29.111111111111111</v>
      </c>
      <c r="W211" s="80">
        <v>178</v>
      </c>
      <c r="X211" s="71">
        <v>58.333333333333336</v>
      </c>
      <c r="Y211" s="80">
        <v>1119</v>
      </c>
      <c r="Z211" s="71">
        <v>4.7979274611398965</v>
      </c>
      <c r="AA211" s="252">
        <v>257</v>
      </c>
      <c r="AB211" s="71">
        <v>0.47701149425287359</v>
      </c>
      <c r="AC211" s="257"/>
      <c r="AD211" s="71" t="s">
        <v>445</v>
      </c>
      <c r="AE211" s="80">
        <v>444</v>
      </c>
      <c r="AF211" s="71">
        <v>1.9798657718120807</v>
      </c>
      <c r="AG211" s="586"/>
      <c r="AH211" s="589"/>
      <c r="AI211" s="255">
        <v>421</v>
      </c>
      <c r="AJ211" s="253">
        <v>51.625</v>
      </c>
      <c r="AK211" s="233"/>
      <c r="AL211" s="232"/>
      <c r="AM211" s="233"/>
      <c r="AN211" s="232"/>
      <c r="AO211" s="80">
        <v>89</v>
      </c>
      <c r="AP211" s="71" t="s">
        <v>445</v>
      </c>
      <c r="AQ211" s="80">
        <v>2</v>
      </c>
      <c r="AR211" s="71" t="s">
        <v>445</v>
      </c>
      <c r="AS211" s="251"/>
      <c r="AT211" s="71" t="s">
        <v>445</v>
      </c>
      <c r="AU211" s="80"/>
      <c r="AV211" s="71" t="s">
        <v>445</v>
      </c>
      <c r="AW211" s="257"/>
      <c r="AX211" s="232"/>
      <c r="AY211" s="80">
        <v>83</v>
      </c>
      <c r="AZ211" s="71" t="s">
        <v>445</v>
      </c>
      <c r="BA211" s="80"/>
      <c r="BB211" s="71" t="s">
        <v>445</v>
      </c>
      <c r="BC211" s="277"/>
      <c r="BD211" s="277"/>
      <c r="BE211" s="277"/>
      <c r="BF211" s="277"/>
      <c r="BG211" s="277"/>
      <c r="BH211" s="277"/>
      <c r="BI211" s="277"/>
      <c r="BJ211" s="277"/>
      <c r="BK211" s="277"/>
      <c r="BL211" s="277"/>
      <c r="BM211" s="277"/>
      <c r="BN211" s="277"/>
      <c r="BO211" s="277"/>
    </row>
    <row r="212" spans="1:67" s="278" customFormat="1" ht="13.55" customHeight="1">
      <c r="A212" s="608"/>
      <c r="B212" s="260" t="s">
        <v>9</v>
      </c>
      <c r="C212" s="269">
        <v>75416</v>
      </c>
      <c r="D212" s="71">
        <v>0.9950267181630601</v>
      </c>
      <c r="E212" s="249">
        <v>950</v>
      </c>
      <c r="F212" s="71">
        <v>51.777777777777779</v>
      </c>
      <c r="G212" s="80"/>
      <c r="H212" s="71"/>
      <c r="I212" s="233"/>
      <c r="J212" s="234"/>
      <c r="K212" s="80">
        <v>322</v>
      </c>
      <c r="L212" s="234" t="s">
        <v>225</v>
      </c>
      <c r="M212" s="252">
        <v>466</v>
      </c>
      <c r="N212" s="71">
        <v>13.5625</v>
      </c>
      <c r="O212" s="80">
        <v>26</v>
      </c>
      <c r="P212" s="71">
        <v>-0.40909090909090906</v>
      </c>
      <c r="Q212" s="80">
        <v>231</v>
      </c>
      <c r="R212" s="71">
        <f t="shared" si="2"/>
        <v>1.1000000000000001</v>
      </c>
      <c r="S212" s="252">
        <v>0</v>
      </c>
      <c r="T212" s="234" t="s">
        <v>225</v>
      </c>
      <c r="U212" s="252">
        <v>170</v>
      </c>
      <c r="V212" s="71">
        <v>20.25</v>
      </c>
      <c r="W212" s="80">
        <v>135</v>
      </c>
      <c r="X212" s="71" t="s">
        <v>445</v>
      </c>
      <c r="Y212" s="80">
        <v>799</v>
      </c>
      <c r="Z212" s="71">
        <v>3.7559523809523814</v>
      </c>
      <c r="AA212" s="252">
        <v>195</v>
      </c>
      <c r="AB212" s="71">
        <v>-0.46280991735537191</v>
      </c>
      <c r="AC212" s="257"/>
      <c r="AD212" s="71" t="s">
        <v>445</v>
      </c>
      <c r="AE212" s="80">
        <v>512</v>
      </c>
      <c r="AF212" s="71">
        <v>45.545454545454547</v>
      </c>
      <c r="AG212" s="586"/>
      <c r="AH212" s="589"/>
      <c r="AI212" s="259"/>
      <c r="AJ212" s="232"/>
      <c r="AK212" s="233"/>
      <c r="AL212" s="232"/>
      <c r="AM212" s="233"/>
      <c r="AN212" s="232"/>
      <c r="AO212" s="80">
        <v>75</v>
      </c>
      <c r="AP212" s="71" t="s">
        <v>445</v>
      </c>
      <c r="AQ212" s="80">
        <v>1</v>
      </c>
      <c r="AR212" s="71" t="s">
        <v>445</v>
      </c>
      <c r="AS212" s="251"/>
      <c r="AT212" s="71" t="s">
        <v>445</v>
      </c>
      <c r="AU212" s="80"/>
      <c r="AV212" s="71" t="s">
        <v>445</v>
      </c>
      <c r="AW212" s="257"/>
      <c r="AX212" s="232"/>
      <c r="AY212" s="80">
        <v>12</v>
      </c>
      <c r="AZ212" s="71" t="s">
        <v>445</v>
      </c>
      <c r="BA212" s="80"/>
      <c r="BB212" s="71" t="s">
        <v>445</v>
      </c>
      <c r="BC212" s="277"/>
      <c r="BD212" s="277"/>
      <c r="BE212" s="277"/>
      <c r="BF212" s="277"/>
      <c r="BG212" s="277"/>
      <c r="BH212" s="277"/>
      <c r="BI212" s="277"/>
      <c r="BJ212" s="277"/>
      <c r="BK212" s="277"/>
      <c r="BL212" s="277"/>
      <c r="BM212" s="277"/>
      <c r="BN212" s="277"/>
      <c r="BO212" s="277"/>
    </row>
    <row r="213" spans="1:67" s="82" customFormat="1" ht="13.55" customHeight="1">
      <c r="A213" s="608"/>
      <c r="B213" s="260" t="s">
        <v>202</v>
      </c>
      <c r="C213" s="269">
        <v>79446</v>
      </c>
      <c r="D213" s="71">
        <v>0.64304179678613527</v>
      </c>
      <c r="E213" s="249">
        <v>835</v>
      </c>
      <c r="F213" s="71">
        <v>5.8442622950819674</v>
      </c>
      <c r="G213" s="80"/>
      <c r="H213" s="71"/>
      <c r="I213" s="233"/>
      <c r="J213" s="234"/>
      <c r="K213" s="80">
        <v>267</v>
      </c>
      <c r="L213" s="234" t="s">
        <v>225</v>
      </c>
      <c r="M213" s="252">
        <v>426</v>
      </c>
      <c r="N213" s="71">
        <v>8.0638297872340434</v>
      </c>
      <c r="O213" s="80">
        <v>27</v>
      </c>
      <c r="P213" s="71">
        <v>-0.68604651162790697</v>
      </c>
      <c r="Q213" s="80">
        <v>78</v>
      </c>
      <c r="R213" s="71">
        <f t="shared" si="2"/>
        <v>-0.49019607843137258</v>
      </c>
      <c r="S213" s="252">
        <v>2</v>
      </c>
      <c r="T213" s="71">
        <v>-0.5</v>
      </c>
      <c r="U213" s="252">
        <v>98</v>
      </c>
      <c r="V213" s="71">
        <v>1.0416666666666665</v>
      </c>
      <c r="W213" s="80">
        <v>96</v>
      </c>
      <c r="X213" s="71">
        <v>3.8</v>
      </c>
      <c r="Y213" s="80">
        <v>813</v>
      </c>
      <c r="Z213" s="71">
        <v>2.2261904761904763</v>
      </c>
      <c r="AA213" s="252">
        <v>257</v>
      </c>
      <c r="AB213" s="71">
        <v>-0.3952941176470588</v>
      </c>
      <c r="AC213" s="257"/>
      <c r="AD213" s="71" t="s">
        <v>445</v>
      </c>
      <c r="AE213" s="80">
        <v>794</v>
      </c>
      <c r="AF213" s="71">
        <v>3.5632183908045976</v>
      </c>
      <c r="AG213" s="586"/>
      <c r="AH213" s="589"/>
      <c r="AI213" s="266"/>
      <c r="AJ213" s="236"/>
      <c r="AK213" s="233"/>
      <c r="AL213" s="232"/>
      <c r="AM213" s="233"/>
      <c r="AN213" s="232"/>
      <c r="AO213" s="80">
        <v>57</v>
      </c>
      <c r="AP213" s="71" t="s">
        <v>445</v>
      </c>
      <c r="AQ213" s="80">
        <v>0</v>
      </c>
      <c r="AR213" s="71" t="s">
        <v>445</v>
      </c>
      <c r="AS213" s="251"/>
      <c r="AT213" s="71" t="s">
        <v>445</v>
      </c>
      <c r="AU213" s="80"/>
      <c r="AV213" s="71" t="s">
        <v>445</v>
      </c>
      <c r="AW213" s="257"/>
      <c r="AX213" s="232"/>
      <c r="AY213" s="80">
        <v>32</v>
      </c>
      <c r="AZ213" s="71" t="s">
        <v>445</v>
      </c>
      <c r="BA213" s="80"/>
      <c r="BB213" s="71" t="s">
        <v>445</v>
      </c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</row>
    <row r="214" spans="1:67" s="82" customFormat="1" ht="13.55" customHeight="1">
      <c r="A214" s="608"/>
      <c r="B214" s="260" t="s">
        <v>203</v>
      </c>
      <c r="C214" s="269">
        <v>101963</v>
      </c>
      <c r="D214" s="71">
        <v>0.54639347245814118</v>
      </c>
      <c r="E214" s="249">
        <v>1808</v>
      </c>
      <c r="F214" s="71">
        <v>5.149659863945578</v>
      </c>
      <c r="G214" s="80"/>
      <c r="H214" s="71"/>
      <c r="I214" s="233"/>
      <c r="J214" s="234"/>
      <c r="K214" s="80">
        <v>365</v>
      </c>
      <c r="L214" s="234" t="s">
        <v>225</v>
      </c>
      <c r="M214" s="252">
        <v>525</v>
      </c>
      <c r="N214" s="71">
        <v>1.5990099009900991</v>
      </c>
      <c r="O214" s="80">
        <v>19</v>
      </c>
      <c r="P214" s="71">
        <v>-0.81730769230769229</v>
      </c>
      <c r="Q214" s="80">
        <v>117</v>
      </c>
      <c r="R214" s="71">
        <f t="shared" si="2"/>
        <v>-0.63664596273291929</v>
      </c>
      <c r="S214" s="252">
        <v>5</v>
      </c>
      <c r="T214" s="71" t="s">
        <v>445</v>
      </c>
      <c r="U214" s="252">
        <v>202</v>
      </c>
      <c r="V214" s="71">
        <v>-0.22900763358778631</v>
      </c>
      <c r="W214" s="80">
        <v>125</v>
      </c>
      <c r="X214" s="71">
        <v>-0.22839506172839508</v>
      </c>
      <c r="Y214" s="80">
        <v>280</v>
      </c>
      <c r="Z214" s="71">
        <v>-0.40298507462686572</v>
      </c>
      <c r="AA214" s="252">
        <v>338</v>
      </c>
      <c r="AB214" s="71">
        <v>-0.3920863309352518</v>
      </c>
      <c r="AC214" s="257"/>
      <c r="AD214" s="71" t="s">
        <v>445</v>
      </c>
      <c r="AE214" s="80">
        <v>1599</v>
      </c>
      <c r="AF214" s="71">
        <v>2.3174273858921164</v>
      </c>
      <c r="AG214" s="586"/>
      <c r="AH214" s="589"/>
      <c r="AI214" s="255">
        <v>604</v>
      </c>
      <c r="AJ214" s="253">
        <v>2.0049751243781095</v>
      </c>
      <c r="AK214" s="233"/>
      <c r="AL214" s="232"/>
      <c r="AM214" s="233"/>
      <c r="AN214" s="232"/>
      <c r="AO214" s="80">
        <v>141</v>
      </c>
      <c r="AP214" s="71">
        <v>34.25</v>
      </c>
      <c r="AQ214" s="80">
        <v>2</v>
      </c>
      <c r="AR214" s="71" t="s">
        <v>445</v>
      </c>
      <c r="AS214" s="251"/>
      <c r="AT214" s="71" t="s">
        <v>445</v>
      </c>
      <c r="AU214" s="80"/>
      <c r="AV214" s="71" t="s">
        <v>445</v>
      </c>
      <c r="AW214" s="257"/>
      <c r="AX214" s="232"/>
      <c r="AY214" s="80">
        <v>58</v>
      </c>
      <c r="AZ214" s="71" t="s">
        <v>445</v>
      </c>
      <c r="BA214" s="80"/>
      <c r="BB214" s="71" t="s">
        <v>445</v>
      </c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</row>
    <row r="215" spans="1:67" s="82" customFormat="1" ht="13.55" customHeight="1">
      <c r="A215" s="608"/>
      <c r="B215" s="260" t="s">
        <v>204</v>
      </c>
      <c r="C215" s="269">
        <v>137712</v>
      </c>
      <c r="D215" s="71">
        <v>0.54927549275492749</v>
      </c>
      <c r="E215" s="249">
        <v>1647</v>
      </c>
      <c r="F215" s="71">
        <v>1.1989319092122832</v>
      </c>
      <c r="G215" s="80"/>
      <c r="H215" s="71"/>
      <c r="I215" s="233"/>
      <c r="J215" s="234"/>
      <c r="K215" s="80">
        <v>264</v>
      </c>
      <c r="L215" s="234" t="s">
        <v>225</v>
      </c>
      <c r="M215" s="252">
        <v>656</v>
      </c>
      <c r="N215" s="71">
        <v>0.90697674418604657</v>
      </c>
      <c r="O215" s="80">
        <v>67</v>
      </c>
      <c r="P215" s="71">
        <v>1.6800000000000002</v>
      </c>
      <c r="Q215" s="80">
        <v>275</v>
      </c>
      <c r="R215" s="71">
        <f t="shared" si="2"/>
        <v>-0.51154529307282415</v>
      </c>
      <c r="S215" s="252">
        <v>2</v>
      </c>
      <c r="T215" s="71" t="s">
        <v>445</v>
      </c>
      <c r="U215" s="252">
        <v>373</v>
      </c>
      <c r="V215" s="71">
        <v>0.17665615141955837</v>
      </c>
      <c r="W215" s="80">
        <v>238</v>
      </c>
      <c r="X215" s="71">
        <v>-9.5057034220532355E-2</v>
      </c>
      <c r="Y215" s="80">
        <v>164</v>
      </c>
      <c r="Z215" s="71">
        <v>-0.71478260869565213</v>
      </c>
      <c r="AA215" s="249">
        <v>380</v>
      </c>
      <c r="AB215" s="71">
        <v>-0.35264054514480414</v>
      </c>
      <c r="AC215" s="257"/>
      <c r="AD215" s="71" t="s">
        <v>445</v>
      </c>
      <c r="AE215" s="80">
        <v>1549</v>
      </c>
      <c r="AF215" s="71">
        <v>0.83748517200474493</v>
      </c>
      <c r="AG215" s="586"/>
      <c r="AH215" s="589"/>
      <c r="AI215" s="259"/>
      <c r="AJ215" s="232"/>
      <c r="AK215" s="233"/>
      <c r="AL215" s="232"/>
      <c r="AM215" s="233"/>
      <c r="AN215" s="232"/>
      <c r="AO215" s="80">
        <v>183</v>
      </c>
      <c r="AP215" s="71">
        <v>44.75</v>
      </c>
      <c r="AQ215" s="80">
        <v>3</v>
      </c>
      <c r="AR215" s="71" t="s">
        <v>445</v>
      </c>
      <c r="AS215" s="251"/>
      <c r="AT215" s="71" t="s">
        <v>445</v>
      </c>
      <c r="AU215" s="80"/>
      <c r="AV215" s="71" t="s">
        <v>445</v>
      </c>
      <c r="AW215" s="257"/>
      <c r="AX215" s="232"/>
      <c r="AY215" s="80">
        <v>64</v>
      </c>
      <c r="AZ215" s="71" t="s">
        <v>445</v>
      </c>
      <c r="BA215" s="80"/>
      <c r="BB215" s="71" t="s">
        <v>445</v>
      </c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</row>
    <row r="216" spans="1:67" s="82" customFormat="1" ht="13.55" customHeight="1">
      <c r="A216" s="608"/>
      <c r="B216" s="260" t="s">
        <v>205</v>
      </c>
      <c r="C216" s="269">
        <v>116615</v>
      </c>
      <c r="D216" s="71">
        <v>0.51846402250058587</v>
      </c>
      <c r="E216" s="249">
        <v>2224</v>
      </c>
      <c r="F216" s="71">
        <v>0.55960729312762969</v>
      </c>
      <c r="G216" s="80"/>
      <c r="H216" s="71"/>
      <c r="I216" s="233"/>
      <c r="J216" s="234"/>
      <c r="K216" s="80">
        <v>311</v>
      </c>
      <c r="L216" s="234" t="s">
        <v>225</v>
      </c>
      <c r="M216" s="252">
        <v>663</v>
      </c>
      <c r="N216" s="71">
        <v>1.8093220338983049</v>
      </c>
      <c r="O216" s="80">
        <v>82</v>
      </c>
      <c r="P216" s="71">
        <v>1.2162162162162162</v>
      </c>
      <c r="Q216" s="80">
        <v>371</v>
      </c>
      <c r="R216" s="71">
        <f t="shared" si="2"/>
        <v>-0.13519813519813517</v>
      </c>
      <c r="S216" s="252">
        <v>1</v>
      </c>
      <c r="T216" s="71">
        <v>0</v>
      </c>
      <c r="U216" s="252">
        <v>519</v>
      </c>
      <c r="V216" s="71">
        <v>1.4139534883720932</v>
      </c>
      <c r="W216" s="80">
        <v>248</v>
      </c>
      <c r="X216" s="71">
        <v>-0.28115942028985508</v>
      </c>
      <c r="Y216" s="80">
        <v>364</v>
      </c>
      <c r="Z216" s="71">
        <v>-0.43478260869565222</v>
      </c>
      <c r="AA216" s="249">
        <v>438</v>
      </c>
      <c r="AB216" s="71">
        <v>-0.33434650455927051</v>
      </c>
      <c r="AC216" s="257"/>
      <c r="AD216" s="71" t="s">
        <v>445</v>
      </c>
      <c r="AE216" s="80">
        <v>1160</v>
      </c>
      <c r="AF216" s="71">
        <v>0.44638403990024944</v>
      </c>
      <c r="AG216" s="586"/>
      <c r="AH216" s="589"/>
      <c r="AI216" s="266"/>
      <c r="AJ216" s="236"/>
      <c r="AK216" s="233"/>
      <c r="AL216" s="232"/>
      <c r="AM216" s="233"/>
      <c r="AN216" s="232"/>
      <c r="AO216" s="80">
        <v>597</v>
      </c>
      <c r="AP216" s="71">
        <v>41.642857142857146</v>
      </c>
      <c r="AQ216" s="80">
        <v>11</v>
      </c>
      <c r="AR216" s="71" t="s">
        <v>445</v>
      </c>
      <c r="AS216" s="251"/>
      <c r="AT216" s="71" t="s">
        <v>445</v>
      </c>
      <c r="AU216" s="80"/>
      <c r="AV216" s="71" t="s">
        <v>445</v>
      </c>
      <c r="AW216" s="257"/>
      <c r="AX216" s="232"/>
      <c r="AY216" s="80">
        <v>121</v>
      </c>
      <c r="AZ216" s="71">
        <v>11.1</v>
      </c>
      <c r="BA216" s="80"/>
      <c r="BB216" s="71" t="s">
        <v>445</v>
      </c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</row>
    <row r="217" spans="1:67" s="278" customFormat="1" ht="13.55" customHeight="1">
      <c r="A217" s="608"/>
      <c r="B217" s="260" t="s">
        <v>21</v>
      </c>
      <c r="C217" s="269">
        <v>124399</v>
      </c>
      <c r="D217" s="71">
        <v>0.72848409059330277</v>
      </c>
      <c r="E217" s="249">
        <v>1921</v>
      </c>
      <c r="F217" s="71">
        <v>-4.9480455220188069E-2</v>
      </c>
      <c r="G217" s="80"/>
      <c r="H217" s="71"/>
      <c r="I217" s="233"/>
      <c r="J217" s="234"/>
      <c r="K217" s="80">
        <v>492</v>
      </c>
      <c r="L217" s="71">
        <v>48.2</v>
      </c>
      <c r="M217" s="252">
        <v>730</v>
      </c>
      <c r="N217" s="71">
        <v>1.2600619195046439</v>
      </c>
      <c r="O217" s="80">
        <v>130</v>
      </c>
      <c r="P217" s="71">
        <v>4.416666666666667</v>
      </c>
      <c r="Q217" s="80">
        <v>279</v>
      </c>
      <c r="R217" s="71">
        <f t="shared" si="2"/>
        <v>-0.12539184952978055</v>
      </c>
      <c r="S217" s="252">
        <v>2</v>
      </c>
      <c r="T217" s="71" t="s">
        <v>445</v>
      </c>
      <c r="U217" s="252">
        <v>485</v>
      </c>
      <c r="V217" s="71">
        <v>0.75090252707581229</v>
      </c>
      <c r="W217" s="80">
        <v>372</v>
      </c>
      <c r="X217" s="71">
        <v>1.1379310344827585</v>
      </c>
      <c r="Y217" s="80">
        <v>1281</v>
      </c>
      <c r="Z217" s="71">
        <v>0.41234840132304296</v>
      </c>
      <c r="AA217" s="252">
        <v>445</v>
      </c>
      <c r="AB217" s="71">
        <v>-0.24831081081081086</v>
      </c>
      <c r="AC217" s="257"/>
      <c r="AD217" s="71" t="s">
        <v>445</v>
      </c>
      <c r="AE217" s="80">
        <v>1907</v>
      </c>
      <c r="AF217" s="71">
        <v>2.6602687140115164</v>
      </c>
      <c r="AG217" s="586"/>
      <c r="AH217" s="589"/>
      <c r="AI217" s="255">
        <v>1284</v>
      </c>
      <c r="AJ217" s="253">
        <v>79.25</v>
      </c>
      <c r="AK217" s="233"/>
      <c r="AL217" s="232"/>
      <c r="AM217" s="233"/>
      <c r="AN217" s="232"/>
      <c r="AO217" s="80">
        <v>1241</v>
      </c>
      <c r="AP217" s="71">
        <v>46.730769230769234</v>
      </c>
      <c r="AQ217" s="80">
        <v>76</v>
      </c>
      <c r="AR217" s="71" t="s">
        <v>445</v>
      </c>
      <c r="AS217" s="251"/>
      <c r="AT217" s="71" t="s">
        <v>445</v>
      </c>
      <c r="AU217" s="80"/>
      <c r="AV217" s="71" t="s">
        <v>445</v>
      </c>
      <c r="AW217" s="257"/>
      <c r="AX217" s="232"/>
      <c r="AY217" s="80">
        <v>196</v>
      </c>
      <c r="AZ217" s="71">
        <v>12.066666666666666</v>
      </c>
      <c r="BA217" s="80"/>
      <c r="BB217" s="71" t="s">
        <v>445</v>
      </c>
      <c r="BC217" s="277"/>
      <c r="BD217" s="277"/>
      <c r="BE217" s="277"/>
      <c r="BF217" s="277"/>
      <c r="BG217" s="277"/>
      <c r="BH217" s="277"/>
      <c r="BI217" s="277"/>
      <c r="BJ217" s="277"/>
      <c r="BK217" s="277"/>
      <c r="BL217" s="277"/>
      <c r="BM217" s="277"/>
      <c r="BN217" s="277"/>
      <c r="BO217" s="277"/>
    </row>
    <row r="218" spans="1:67" s="278" customFormat="1" ht="13.55" customHeight="1">
      <c r="A218" s="608"/>
      <c r="B218" s="260" t="s">
        <v>34</v>
      </c>
      <c r="C218" s="269">
        <v>147907</v>
      </c>
      <c r="D218" s="71">
        <v>1.0924511218628865</v>
      </c>
      <c r="E218" s="249">
        <v>2021</v>
      </c>
      <c r="F218" s="71">
        <v>-0.28460176991150443</v>
      </c>
      <c r="G218" s="80"/>
      <c r="H218" s="71"/>
      <c r="I218" s="233"/>
      <c r="J218" s="234"/>
      <c r="K218" s="80">
        <v>4171</v>
      </c>
      <c r="L218" s="71">
        <v>42.447916666666664</v>
      </c>
      <c r="M218" s="252">
        <v>827</v>
      </c>
      <c r="N218" s="71">
        <v>1.5763239875389408</v>
      </c>
      <c r="O218" s="80">
        <v>131</v>
      </c>
      <c r="P218" s="71">
        <v>1.1833333333333331</v>
      </c>
      <c r="Q218" s="80">
        <v>227</v>
      </c>
      <c r="R218" s="71">
        <f t="shared" si="2"/>
        <v>-0.20629370629370625</v>
      </c>
      <c r="S218" s="252">
        <v>3</v>
      </c>
      <c r="T218" s="71">
        <v>-0.7</v>
      </c>
      <c r="U218" s="252">
        <v>1600</v>
      </c>
      <c r="V218" s="71">
        <v>4.7347670250896057</v>
      </c>
      <c r="W218" s="80">
        <v>354</v>
      </c>
      <c r="X218" s="71">
        <v>2.3084112149532712</v>
      </c>
      <c r="Y218" s="80">
        <v>1681</v>
      </c>
      <c r="Z218" s="71">
        <v>0.74196891191709846</v>
      </c>
      <c r="AA218" s="252">
        <v>1119</v>
      </c>
      <c r="AB218" s="71">
        <v>0.87751677852348986</v>
      </c>
      <c r="AC218" s="257"/>
      <c r="AD218" s="71" t="s">
        <v>445</v>
      </c>
      <c r="AE218" s="80">
        <v>2937</v>
      </c>
      <c r="AF218" s="71">
        <v>4.134615384615385</v>
      </c>
      <c r="AG218" s="586"/>
      <c r="AH218" s="589"/>
      <c r="AI218" s="259"/>
      <c r="AJ218" s="232"/>
      <c r="AK218" s="233"/>
      <c r="AL218" s="232"/>
      <c r="AM218" s="233"/>
      <c r="AN218" s="232"/>
      <c r="AO218" s="80">
        <v>2582</v>
      </c>
      <c r="AP218" s="71">
        <v>66.94736842105263</v>
      </c>
      <c r="AQ218" s="80">
        <v>162</v>
      </c>
      <c r="AR218" s="71" t="s">
        <v>445</v>
      </c>
      <c r="AS218" s="251"/>
      <c r="AT218" s="71" t="s">
        <v>445</v>
      </c>
      <c r="AU218" s="80"/>
      <c r="AV218" s="71" t="s">
        <v>445</v>
      </c>
      <c r="AW218" s="257"/>
      <c r="AX218" s="232"/>
      <c r="AY218" s="80">
        <v>229</v>
      </c>
      <c r="AZ218" s="71" t="s">
        <v>445</v>
      </c>
      <c r="BA218" s="80"/>
      <c r="BB218" s="71" t="s">
        <v>445</v>
      </c>
      <c r="BC218" s="277"/>
      <c r="BD218" s="277"/>
      <c r="BE218" s="277"/>
      <c r="BF218" s="277"/>
      <c r="BG218" s="277"/>
      <c r="BH218" s="277"/>
      <c r="BI218" s="277"/>
      <c r="BJ218" s="277"/>
      <c r="BK218" s="277"/>
      <c r="BL218" s="277"/>
      <c r="BM218" s="277"/>
      <c r="BN218" s="277"/>
      <c r="BO218" s="277"/>
    </row>
    <row r="219" spans="1:67" s="82" customFormat="1" ht="13.55" customHeight="1">
      <c r="A219" s="611"/>
      <c r="B219" s="272" t="s">
        <v>32</v>
      </c>
      <c r="C219" s="273">
        <v>139426</v>
      </c>
      <c r="D219" s="263">
        <v>0.72188260284292305</v>
      </c>
      <c r="E219" s="262">
        <v>1064</v>
      </c>
      <c r="F219" s="263">
        <v>-0.62108262108262102</v>
      </c>
      <c r="G219" s="271"/>
      <c r="H219" s="263"/>
      <c r="I219" s="237"/>
      <c r="J219" s="238"/>
      <c r="K219" s="271">
        <v>4569</v>
      </c>
      <c r="L219" s="263">
        <v>13.550955414012739</v>
      </c>
      <c r="M219" s="270">
        <v>982</v>
      </c>
      <c r="N219" s="263">
        <v>0.82867783985102417</v>
      </c>
      <c r="O219" s="271">
        <v>56</v>
      </c>
      <c r="P219" s="263">
        <v>1.3333333333333335</v>
      </c>
      <c r="Q219" s="271">
        <v>286</v>
      </c>
      <c r="R219" s="263">
        <f t="shared" si="2"/>
        <v>-0.24338624338624337</v>
      </c>
      <c r="S219" s="270">
        <v>6</v>
      </c>
      <c r="T219" s="263">
        <v>2</v>
      </c>
      <c r="U219" s="270">
        <v>2187</v>
      </c>
      <c r="V219" s="263">
        <v>4.0045766590389018</v>
      </c>
      <c r="W219" s="271">
        <v>878</v>
      </c>
      <c r="X219" s="263">
        <v>7.3619047619047624</v>
      </c>
      <c r="Y219" s="271">
        <v>1271</v>
      </c>
      <c r="Z219" s="263">
        <v>1.4365522745410919E-2</v>
      </c>
      <c r="AA219" s="270">
        <v>1521</v>
      </c>
      <c r="AB219" s="263">
        <v>3.5675675675675675</v>
      </c>
      <c r="AC219" s="264"/>
      <c r="AD219" s="263" t="s">
        <v>445</v>
      </c>
      <c r="AE219" s="271">
        <v>2450</v>
      </c>
      <c r="AF219" s="263">
        <v>3.5286506469500925</v>
      </c>
      <c r="AG219" s="587"/>
      <c r="AH219" s="590"/>
      <c r="AI219" s="266"/>
      <c r="AJ219" s="236"/>
      <c r="AK219" s="237"/>
      <c r="AL219" s="236"/>
      <c r="AM219" s="237"/>
      <c r="AN219" s="236"/>
      <c r="AO219" s="271">
        <v>1600</v>
      </c>
      <c r="AP219" s="263">
        <v>17.390804597701148</v>
      </c>
      <c r="AQ219" s="271">
        <v>120</v>
      </c>
      <c r="AR219" s="263" t="s">
        <v>445</v>
      </c>
      <c r="AS219" s="274"/>
      <c r="AT219" s="263" t="s">
        <v>445</v>
      </c>
      <c r="AU219" s="271"/>
      <c r="AV219" s="263" t="s">
        <v>445</v>
      </c>
      <c r="AW219" s="264"/>
      <c r="AX219" s="236"/>
      <c r="AY219" s="271">
        <v>174</v>
      </c>
      <c r="AZ219" s="263">
        <v>0.52631578947368429</v>
      </c>
      <c r="BA219" s="80"/>
      <c r="BB219" s="263" t="s">
        <v>445</v>
      </c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</row>
    <row r="220" spans="1:67" s="82" customFormat="1" ht="13.55" customHeight="1">
      <c r="A220" s="610" t="s">
        <v>394</v>
      </c>
      <c r="B220" s="67" t="s">
        <v>25</v>
      </c>
      <c r="C220" s="68">
        <v>147434</v>
      </c>
      <c r="D220" s="69">
        <v>0.71150296599839802</v>
      </c>
      <c r="E220" s="70">
        <v>1264</v>
      </c>
      <c r="F220" s="69">
        <v>-0.50138067061143987</v>
      </c>
      <c r="G220" s="72"/>
      <c r="H220" s="69"/>
      <c r="I220" s="72">
        <v>3564</v>
      </c>
      <c r="J220" s="69" t="s">
        <v>445</v>
      </c>
      <c r="K220" s="72">
        <v>2150</v>
      </c>
      <c r="L220" s="69">
        <v>5.8471337579617835</v>
      </c>
      <c r="M220" s="73"/>
      <c r="N220" s="69" t="s">
        <v>445</v>
      </c>
      <c r="O220" s="72">
        <v>15</v>
      </c>
      <c r="P220" s="69">
        <v>-0.34782608695652173</v>
      </c>
      <c r="Q220" s="72">
        <v>280</v>
      </c>
      <c r="R220" s="69">
        <f t="shared" si="2"/>
        <v>-0.12225705329153602</v>
      </c>
      <c r="S220" s="73">
        <v>11</v>
      </c>
      <c r="T220" s="69"/>
      <c r="U220" s="286">
        <v>1953</v>
      </c>
      <c r="V220" s="69">
        <v>3.531322505800464</v>
      </c>
      <c r="W220" s="72">
        <v>757</v>
      </c>
      <c r="X220" s="69">
        <v>6.0747663551401869</v>
      </c>
      <c r="Y220" s="72">
        <v>1110</v>
      </c>
      <c r="Z220" s="69">
        <v>4.36231884057971</v>
      </c>
      <c r="AA220" s="73">
        <v>1331</v>
      </c>
      <c r="AB220" s="69">
        <v>2.3275000000000001</v>
      </c>
      <c r="AC220" s="74"/>
      <c r="AD220" s="69" t="s">
        <v>445</v>
      </c>
      <c r="AE220" s="72">
        <v>2796</v>
      </c>
      <c r="AF220" s="69">
        <v>2.2064220183486238</v>
      </c>
      <c r="AG220" s="585">
        <v>49423</v>
      </c>
      <c r="AH220" s="588">
        <v>2.7076519129782444</v>
      </c>
      <c r="AI220" s="255">
        <v>1437</v>
      </c>
      <c r="AJ220" s="253">
        <v>478</v>
      </c>
      <c r="AK220" s="79">
        <v>6854</v>
      </c>
      <c r="AL220" s="253">
        <v>5.3462962962962965</v>
      </c>
      <c r="AM220" s="72"/>
      <c r="AN220" s="69" t="s">
        <v>445</v>
      </c>
      <c r="AO220" s="72">
        <v>990</v>
      </c>
      <c r="AP220" s="69">
        <v>13.558823529411764</v>
      </c>
      <c r="AQ220" s="72">
        <v>104</v>
      </c>
      <c r="AR220" s="69" t="s">
        <v>445</v>
      </c>
      <c r="AS220" s="78"/>
      <c r="AT220" s="69" t="s">
        <v>445</v>
      </c>
      <c r="AU220" s="72"/>
      <c r="AV220" s="69" t="s">
        <v>445</v>
      </c>
      <c r="AW220" s="79"/>
      <c r="AX220" s="69" t="s">
        <v>445</v>
      </c>
      <c r="AY220" s="72">
        <v>209</v>
      </c>
      <c r="AZ220" s="69">
        <v>1.0096153846153846</v>
      </c>
      <c r="BA220" s="80"/>
      <c r="BB220" s="71" t="s">
        <v>445</v>
      </c>
      <c r="BC220" s="81"/>
      <c r="BD220" s="81"/>
      <c r="BE220" s="81"/>
      <c r="BF220" s="81"/>
      <c r="BG220" s="81"/>
      <c r="BH220" s="93"/>
      <c r="BI220" s="81"/>
      <c r="BJ220" s="81"/>
      <c r="BK220" s="81"/>
      <c r="BL220" s="81"/>
      <c r="BM220" s="81"/>
      <c r="BN220" s="81"/>
      <c r="BO220" s="81"/>
    </row>
    <row r="221" spans="1:67" s="82" customFormat="1" ht="13.55" customHeight="1">
      <c r="A221" s="608"/>
      <c r="B221" s="260" t="s">
        <v>26</v>
      </c>
      <c r="C221" s="269">
        <v>112722</v>
      </c>
      <c r="D221" s="71">
        <v>0.65250025654933808</v>
      </c>
      <c r="E221" s="249">
        <v>913</v>
      </c>
      <c r="F221" s="71">
        <v>3.296703296703285E-3</v>
      </c>
      <c r="G221" s="80"/>
      <c r="H221" s="71"/>
      <c r="I221" s="80">
        <v>5079</v>
      </c>
      <c r="J221" s="71" t="s">
        <v>445</v>
      </c>
      <c r="K221" s="80">
        <v>2369</v>
      </c>
      <c r="L221" s="71">
        <v>8.8298755186721998</v>
      </c>
      <c r="M221" s="252">
        <v>10176</v>
      </c>
      <c r="N221" s="71">
        <v>16.82136602451839</v>
      </c>
      <c r="O221" s="80">
        <v>20</v>
      </c>
      <c r="P221" s="71">
        <v>-0.31034482758620685</v>
      </c>
      <c r="Q221" s="80">
        <v>361</v>
      </c>
      <c r="R221" s="71">
        <f t="shared" si="2"/>
        <v>0.28014184397163122</v>
      </c>
      <c r="S221" s="252">
        <v>8</v>
      </c>
      <c r="T221" s="71"/>
      <c r="U221" s="280">
        <v>1972</v>
      </c>
      <c r="V221" s="71">
        <v>4.1220779220779225</v>
      </c>
      <c r="W221" s="80">
        <v>407</v>
      </c>
      <c r="X221" s="71">
        <v>2.7339449541284404</v>
      </c>
      <c r="Y221" s="80">
        <v>1214</v>
      </c>
      <c r="Z221" s="71">
        <v>0.79585798816568043</v>
      </c>
      <c r="AA221" s="252">
        <v>1265</v>
      </c>
      <c r="AB221" s="71">
        <v>2.3202099737532809</v>
      </c>
      <c r="AC221" s="257"/>
      <c r="AD221" s="71" t="s">
        <v>445</v>
      </c>
      <c r="AE221" s="80">
        <v>2016</v>
      </c>
      <c r="AF221" s="71">
        <v>3.3636363636363633</v>
      </c>
      <c r="AG221" s="586"/>
      <c r="AH221" s="589"/>
      <c r="AI221" s="259"/>
      <c r="AJ221" s="232"/>
      <c r="AK221" s="233"/>
      <c r="AL221" s="232"/>
      <c r="AM221" s="80">
        <v>200</v>
      </c>
      <c r="AN221" s="71" t="s">
        <v>445</v>
      </c>
      <c r="AO221" s="80">
        <v>633</v>
      </c>
      <c r="AP221" s="71">
        <v>5.7340425531914896</v>
      </c>
      <c r="AQ221" s="80">
        <v>117</v>
      </c>
      <c r="AR221" s="71">
        <v>22.4</v>
      </c>
      <c r="AS221" s="251"/>
      <c r="AT221" s="71" t="s">
        <v>445</v>
      </c>
      <c r="AU221" s="80"/>
      <c r="AV221" s="71" t="s">
        <v>445</v>
      </c>
      <c r="AW221" s="233"/>
      <c r="AX221" s="71" t="s">
        <v>445</v>
      </c>
      <c r="AY221" s="80">
        <v>163</v>
      </c>
      <c r="AZ221" s="71">
        <v>1.1733333333333333</v>
      </c>
      <c r="BA221" s="80"/>
      <c r="BB221" s="71" t="s">
        <v>445</v>
      </c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</row>
    <row r="222" spans="1:67" s="278" customFormat="1" ht="13.55" customHeight="1">
      <c r="A222" s="608"/>
      <c r="B222" s="260" t="s">
        <v>199</v>
      </c>
      <c r="C222" s="269">
        <v>145503</v>
      </c>
      <c r="D222" s="71">
        <v>0.96628332815308315</v>
      </c>
      <c r="E222" s="249">
        <v>6694</v>
      </c>
      <c r="F222" s="71">
        <v>2.4222903885480571</v>
      </c>
      <c r="G222" s="80"/>
      <c r="H222" s="71"/>
      <c r="I222" s="80">
        <v>5974</v>
      </c>
      <c r="J222" s="71" t="s">
        <v>445</v>
      </c>
      <c r="K222" s="80">
        <v>3539</v>
      </c>
      <c r="L222" s="71">
        <v>8.1211340206185572</v>
      </c>
      <c r="M222" s="252">
        <v>4829</v>
      </c>
      <c r="N222" s="71">
        <v>10.864864864864865</v>
      </c>
      <c r="O222" s="80">
        <v>4</v>
      </c>
      <c r="P222" s="71">
        <v>-0.63636363636363635</v>
      </c>
      <c r="Q222" s="80">
        <v>400</v>
      </c>
      <c r="R222" s="71">
        <f t="shared" si="2"/>
        <v>0.29032258064516125</v>
      </c>
      <c r="S222" s="252">
        <v>3</v>
      </c>
      <c r="T222" s="71">
        <v>2</v>
      </c>
      <c r="U222" s="280">
        <v>2686</v>
      </c>
      <c r="V222" s="71">
        <v>5.6320987654320991</v>
      </c>
      <c r="W222" s="80">
        <v>512</v>
      </c>
      <c r="X222" s="71">
        <v>1.7234042553191489</v>
      </c>
      <c r="Y222" s="80">
        <v>1637</v>
      </c>
      <c r="Z222" s="71">
        <v>0.94418052256532059</v>
      </c>
      <c r="AA222" s="252">
        <v>1730</v>
      </c>
      <c r="AB222" s="71">
        <v>4.0437317784256557</v>
      </c>
      <c r="AC222" s="257"/>
      <c r="AD222" s="71" t="s">
        <v>445</v>
      </c>
      <c r="AE222" s="80">
        <v>2925</v>
      </c>
      <c r="AF222" s="71">
        <v>4.625</v>
      </c>
      <c r="AG222" s="586"/>
      <c r="AH222" s="589"/>
      <c r="AI222" s="259"/>
      <c r="AJ222" s="232"/>
      <c r="AK222" s="233"/>
      <c r="AL222" s="232"/>
      <c r="AM222" s="80">
        <v>500</v>
      </c>
      <c r="AN222" s="71" t="s">
        <v>445</v>
      </c>
      <c r="AO222" s="80">
        <v>1270</v>
      </c>
      <c r="AP222" s="71">
        <v>9.4098360655737707</v>
      </c>
      <c r="AQ222" s="80">
        <v>200</v>
      </c>
      <c r="AR222" s="71">
        <v>27.571428571428573</v>
      </c>
      <c r="AS222" s="251"/>
      <c r="AT222" s="71" t="s">
        <v>445</v>
      </c>
      <c r="AU222" s="80"/>
      <c r="AV222" s="71" t="s">
        <v>445</v>
      </c>
      <c r="AW222" s="233"/>
      <c r="AX222" s="71" t="s">
        <v>445</v>
      </c>
      <c r="AY222" s="80">
        <v>247</v>
      </c>
      <c r="AZ222" s="71">
        <v>1.1478260869565218</v>
      </c>
      <c r="BA222" s="80"/>
      <c r="BB222" s="71" t="s">
        <v>445</v>
      </c>
      <c r="BC222" s="277"/>
      <c r="BD222" s="277"/>
      <c r="BE222" s="277"/>
      <c r="BF222" s="277"/>
      <c r="BG222" s="277"/>
      <c r="BH222" s="277"/>
      <c r="BI222" s="277"/>
      <c r="BJ222" s="277"/>
      <c r="BK222" s="277"/>
      <c r="BL222" s="277"/>
      <c r="BM222" s="277"/>
      <c r="BN222" s="277"/>
      <c r="BO222" s="277"/>
    </row>
    <row r="223" spans="1:67" s="278" customFormat="1" ht="13.55" customHeight="1">
      <c r="A223" s="608"/>
      <c r="B223" s="260" t="s">
        <v>8</v>
      </c>
      <c r="C223" s="269">
        <v>215246</v>
      </c>
      <c r="D223" s="71">
        <v>2.0187933017306667</v>
      </c>
      <c r="E223" s="249">
        <v>7699</v>
      </c>
      <c r="F223" s="71">
        <v>6.1552044609665426</v>
      </c>
      <c r="G223" s="80"/>
      <c r="H223" s="71" t="s">
        <v>445</v>
      </c>
      <c r="I223" s="80">
        <v>14025</v>
      </c>
      <c r="J223" s="71" t="s">
        <v>445</v>
      </c>
      <c r="K223" s="80">
        <v>8720</v>
      </c>
      <c r="L223" s="71">
        <v>22.378016085790886</v>
      </c>
      <c r="M223" s="252">
        <v>10206</v>
      </c>
      <c r="N223" s="71">
        <v>78.116279069767444</v>
      </c>
      <c r="O223" s="80">
        <v>26</v>
      </c>
      <c r="P223" s="71">
        <v>4.0000000000000036E-2</v>
      </c>
      <c r="Q223" s="80">
        <v>423</v>
      </c>
      <c r="R223" s="71">
        <f t="shared" si="2"/>
        <v>8.4615384615384537E-2</v>
      </c>
      <c r="S223" s="252">
        <v>8</v>
      </c>
      <c r="T223" s="71" t="s">
        <v>445</v>
      </c>
      <c r="U223" s="252">
        <v>5578</v>
      </c>
      <c r="V223" s="71">
        <v>19.583025830258304</v>
      </c>
      <c r="W223" s="80">
        <v>3908</v>
      </c>
      <c r="X223" s="71">
        <v>20.95505617977528</v>
      </c>
      <c r="Y223" s="80">
        <v>3100</v>
      </c>
      <c r="Z223" s="71">
        <v>1.7703306523681861</v>
      </c>
      <c r="AA223" s="252">
        <v>3134</v>
      </c>
      <c r="AB223" s="71">
        <v>11.194552529182879</v>
      </c>
      <c r="AC223" s="257"/>
      <c r="AD223" s="71" t="s">
        <v>445</v>
      </c>
      <c r="AE223" s="80">
        <v>5234</v>
      </c>
      <c r="AF223" s="71">
        <v>10.788288288288289</v>
      </c>
      <c r="AG223" s="586"/>
      <c r="AH223" s="589"/>
      <c r="AI223" s="255">
        <v>7404</v>
      </c>
      <c r="AJ223" s="253">
        <v>16.586698337292162</v>
      </c>
      <c r="AK223" s="233"/>
      <c r="AL223" s="232"/>
      <c r="AM223" s="80">
        <v>500</v>
      </c>
      <c r="AN223" s="71" t="s">
        <v>445</v>
      </c>
      <c r="AO223" s="80">
        <v>2515</v>
      </c>
      <c r="AP223" s="71">
        <v>27.258426966292134</v>
      </c>
      <c r="AQ223" s="80">
        <v>151</v>
      </c>
      <c r="AR223" s="71">
        <v>74.5</v>
      </c>
      <c r="AS223" s="251"/>
      <c r="AT223" s="71" t="s">
        <v>445</v>
      </c>
      <c r="AU223" s="80"/>
      <c r="AV223" s="71" t="s">
        <v>445</v>
      </c>
      <c r="AW223" s="233"/>
      <c r="AX223" s="71" t="s">
        <v>445</v>
      </c>
      <c r="AY223" s="80">
        <v>448</v>
      </c>
      <c r="AZ223" s="71">
        <v>4.3975903614457827</v>
      </c>
      <c r="BA223" s="80"/>
      <c r="BB223" s="71" t="s">
        <v>445</v>
      </c>
      <c r="BC223" s="277"/>
      <c r="BD223" s="277"/>
      <c r="BE223" s="277"/>
      <c r="BF223" s="277"/>
      <c r="BG223" s="277"/>
      <c r="BH223" s="277"/>
      <c r="BI223" s="277"/>
      <c r="BJ223" s="277"/>
      <c r="BK223" s="277"/>
      <c r="BL223" s="277"/>
      <c r="BM223" s="277"/>
      <c r="BN223" s="277"/>
      <c r="BO223" s="277"/>
    </row>
    <row r="224" spans="1:67" s="278" customFormat="1" ht="13.55" customHeight="1">
      <c r="A224" s="608"/>
      <c r="B224" s="260" t="s">
        <v>9</v>
      </c>
      <c r="C224" s="269">
        <v>315945</v>
      </c>
      <c r="D224" s="71">
        <v>3.1893629998939215</v>
      </c>
      <c r="E224" s="249">
        <v>8805</v>
      </c>
      <c r="F224" s="71">
        <v>8.2684210526315791</v>
      </c>
      <c r="G224" s="80"/>
      <c r="H224" s="71" t="s">
        <v>445</v>
      </c>
      <c r="I224" s="80">
        <v>27859</v>
      </c>
      <c r="J224" s="71" t="s">
        <v>445</v>
      </c>
      <c r="K224" s="80">
        <v>16184</v>
      </c>
      <c r="L224" s="71">
        <v>49.260869565217391</v>
      </c>
      <c r="M224" s="252">
        <v>15624</v>
      </c>
      <c r="N224" s="71">
        <v>32.527896995708154</v>
      </c>
      <c r="O224" s="80">
        <v>164</v>
      </c>
      <c r="P224" s="71">
        <v>5.3076923076923075</v>
      </c>
      <c r="Q224" s="80">
        <v>482</v>
      </c>
      <c r="R224" s="71">
        <f t="shared" si="2"/>
        <v>1.0865800865800868</v>
      </c>
      <c r="S224" s="252">
        <v>7</v>
      </c>
      <c r="T224" s="466" t="s">
        <v>445</v>
      </c>
      <c r="U224" s="252">
        <v>10614</v>
      </c>
      <c r="V224" s="71">
        <v>61.435294117647061</v>
      </c>
      <c r="W224" s="80">
        <v>6339</v>
      </c>
      <c r="X224" s="71">
        <v>45.955555555555556</v>
      </c>
      <c r="Y224" s="80">
        <v>5480</v>
      </c>
      <c r="Z224" s="71">
        <v>5.858573216520651</v>
      </c>
      <c r="AA224" s="252">
        <v>4135</v>
      </c>
      <c r="AB224" s="71">
        <v>20.205128205128204</v>
      </c>
      <c r="AC224" s="257"/>
      <c r="AD224" s="71" t="s">
        <v>445</v>
      </c>
      <c r="AE224" s="80">
        <v>8763</v>
      </c>
      <c r="AF224" s="71">
        <v>16.115234375</v>
      </c>
      <c r="AG224" s="586"/>
      <c r="AH224" s="589"/>
      <c r="AI224" s="259"/>
      <c r="AJ224" s="232"/>
      <c r="AK224" s="233"/>
      <c r="AL224" s="232"/>
      <c r="AM224" s="80">
        <v>700</v>
      </c>
      <c r="AN224" s="71" t="s">
        <v>445</v>
      </c>
      <c r="AO224" s="80">
        <v>4105</v>
      </c>
      <c r="AP224" s="71">
        <v>53.733333333333334</v>
      </c>
      <c r="AQ224" s="80">
        <v>63</v>
      </c>
      <c r="AR224" s="71">
        <v>62</v>
      </c>
      <c r="AS224" s="251"/>
      <c r="AT224" s="71" t="s">
        <v>445</v>
      </c>
      <c r="AU224" s="80"/>
      <c r="AV224" s="71" t="s">
        <v>445</v>
      </c>
      <c r="AW224" s="233"/>
      <c r="AX224" s="71" t="s">
        <v>445</v>
      </c>
      <c r="AY224" s="80">
        <v>362</v>
      </c>
      <c r="AZ224" s="71">
        <v>29.166666666666668</v>
      </c>
      <c r="BA224" s="80"/>
      <c r="BB224" s="71" t="s">
        <v>445</v>
      </c>
      <c r="BC224" s="277"/>
      <c r="BD224" s="277"/>
      <c r="BE224" s="277"/>
      <c r="BF224" s="277"/>
      <c r="BG224" s="277"/>
      <c r="BH224" s="277"/>
      <c r="BI224" s="277"/>
      <c r="BJ224" s="277"/>
      <c r="BK224" s="277"/>
      <c r="BL224" s="277"/>
      <c r="BM224" s="277"/>
      <c r="BN224" s="277"/>
      <c r="BO224" s="277"/>
    </row>
    <row r="225" spans="1:67" s="82" customFormat="1" ht="13.55" customHeight="1">
      <c r="A225" s="608"/>
      <c r="B225" s="260" t="s">
        <v>202</v>
      </c>
      <c r="C225" s="269">
        <v>412798</v>
      </c>
      <c r="D225" s="71">
        <v>4.1959570022405153</v>
      </c>
      <c r="E225" s="249">
        <v>11168</v>
      </c>
      <c r="F225" s="71">
        <v>12.374850299401198</v>
      </c>
      <c r="G225" s="80"/>
      <c r="H225" s="71" t="s">
        <v>445</v>
      </c>
      <c r="I225" s="80">
        <v>51363</v>
      </c>
      <c r="J225" s="71" t="s">
        <v>445</v>
      </c>
      <c r="K225" s="80">
        <v>25702</v>
      </c>
      <c r="L225" s="71">
        <v>95.262172284644194</v>
      </c>
      <c r="M225" s="252">
        <v>25111</v>
      </c>
      <c r="N225" s="71">
        <v>57.94600938967136</v>
      </c>
      <c r="O225" s="80">
        <v>163</v>
      </c>
      <c r="P225" s="71">
        <v>5.0370370370370372</v>
      </c>
      <c r="Q225" s="80">
        <v>563</v>
      </c>
      <c r="R225" s="71">
        <f t="shared" si="2"/>
        <v>6.2179487179487181</v>
      </c>
      <c r="S225" s="252">
        <v>1</v>
      </c>
      <c r="T225" s="71">
        <v>-0.5</v>
      </c>
      <c r="U225" s="252">
        <v>16724</v>
      </c>
      <c r="V225" s="71">
        <v>169.65306122448979</v>
      </c>
      <c r="W225" s="80">
        <v>9203</v>
      </c>
      <c r="X225" s="71">
        <v>94.864583333333329</v>
      </c>
      <c r="Y225" s="80">
        <v>7970</v>
      </c>
      <c r="Z225" s="71">
        <v>8.8031980319803189</v>
      </c>
      <c r="AA225" s="252">
        <v>4637</v>
      </c>
      <c r="AB225" s="71">
        <v>17.042801556420233</v>
      </c>
      <c r="AC225" s="257"/>
      <c r="AD225" s="71" t="s">
        <v>445</v>
      </c>
      <c r="AE225" s="80">
        <v>9221</v>
      </c>
      <c r="AF225" s="71">
        <v>10.613350125944585</v>
      </c>
      <c r="AG225" s="586"/>
      <c r="AH225" s="589"/>
      <c r="AI225" s="266"/>
      <c r="AJ225" s="236"/>
      <c r="AK225" s="233"/>
      <c r="AL225" s="232"/>
      <c r="AM225" s="80">
        <v>1100</v>
      </c>
      <c r="AN225" s="71" t="s">
        <v>445</v>
      </c>
      <c r="AO225" s="80">
        <v>3406</v>
      </c>
      <c r="AP225" s="71">
        <v>58.754385964912281</v>
      </c>
      <c r="AQ225" s="80">
        <v>102</v>
      </c>
      <c r="AR225" s="71" t="s">
        <v>445</v>
      </c>
      <c r="AS225" s="251"/>
      <c r="AT225" s="71" t="s">
        <v>445</v>
      </c>
      <c r="AU225" s="80"/>
      <c r="AV225" s="71" t="s">
        <v>445</v>
      </c>
      <c r="AW225" s="233"/>
      <c r="AX225" s="71" t="s">
        <v>445</v>
      </c>
      <c r="AY225" s="80">
        <v>335</v>
      </c>
      <c r="AZ225" s="71">
        <v>9.46875</v>
      </c>
      <c r="BA225" s="80"/>
      <c r="BB225" s="71" t="s">
        <v>445</v>
      </c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</row>
    <row r="226" spans="1:67" s="82" customFormat="1" ht="13.55" customHeight="1">
      <c r="A226" s="608"/>
      <c r="B226" s="260" t="s">
        <v>203</v>
      </c>
      <c r="C226" s="269">
        <v>674022</v>
      </c>
      <c r="D226" s="71">
        <v>5.6104567343055818</v>
      </c>
      <c r="E226" s="249">
        <v>20384</v>
      </c>
      <c r="F226" s="71">
        <v>10.274336283185841</v>
      </c>
      <c r="G226" s="80"/>
      <c r="H226" s="71" t="s">
        <v>445</v>
      </c>
      <c r="I226" s="80">
        <v>88335</v>
      </c>
      <c r="J226" s="71" t="s">
        <v>445</v>
      </c>
      <c r="K226" s="80">
        <v>59226</v>
      </c>
      <c r="L226" s="71">
        <v>161.26301369863015</v>
      </c>
      <c r="M226" s="252">
        <v>55054</v>
      </c>
      <c r="N226" s="71">
        <v>103.86476190476191</v>
      </c>
      <c r="O226" s="80">
        <v>205</v>
      </c>
      <c r="P226" s="71">
        <v>9.7894736842105257</v>
      </c>
      <c r="Q226" s="80">
        <v>1146</v>
      </c>
      <c r="R226" s="71">
        <f t="shared" si="2"/>
        <v>8.7948717948717956</v>
      </c>
      <c r="S226" s="252">
        <v>3</v>
      </c>
      <c r="T226" s="71">
        <v>-0.4</v>
      </c>
      <c r="U226" s="252">
        <v>28570</v>
      </c>
      <c r="V226" s="71">
        <v>140.43564356435644</v>
      </c>
      <c r="W226" s="80">
        <v>21141</v>
      </c>
      <c r="X226" s="71">
        <v>168.12799999999999</v>
      </c>
      <c r="Y226" s="80">
        <v>12942</v>
      </c>
      <c r="Z226" s="71">
        <v>45.221428571428568</v>
      </c>
      <c r="AA226" s="252">
        <v>6794</v>
      </c>
      <c r="AB226" s="71">
        <v>19.100591715976332</v>
      </c>
      <c r="AC226" s="257"/>
      <c r="AD226" s="71" t="s">
        <v>445</v>
      </c>
      <c r="AE226" s="80">
        <v>11394</v>
      </c>
      <c r="AF226" s="71">
        <v>6.1257035647279547</v>
      </c>
      <c r="AG226" s="586"/>
      <c r="AH226" s="589"/>
      <c r="AI226" s="255">
        <v>36462</v>
      </c>
      <c r="AJ226" s="253">
        <v>59.367549668874169</v>
      </c>
      <c r="AK226" s="233"/>
      <c r="AL226" s="232"/>
      <c r="AM226" s="80">
        <v>1100</v>
      </c>
      <c r="AN226" s="71" t="s">
        <v>445</v>
      </c>
      <c r="AO226" s="80">
        <v>2744</v>
      </c>
      <c r="AP226" s="71">
        <v>18.460992907801419</v>
      </c>
      <c r="AQ226" s="80">
        <v>87</v>
      </c>
      <c r="AR226" s="71">
        <v>42.5</v>
      </c>
      <c r="AS226" s="251"/>
      <c r="AT226" s="71" t="s">
        <v>445</v>
      </c>
      <c r="AU226" s="80"/>
      <c r="AV226" s="71" t="s">
        <v>445</v>
      </c>
      <c r="AW226" s="233"/>
      <c r="AX226" s="71" t="s">
        <v>445</v>
      </c>
      <c r="AY226" s="80">
        <v>558</v>
      </c>
      <c r="AZ226" s="71">
        <v>8.6206896551724146</v>
      </c>
      <c r="BA226" s="80"/>
      <c r="BB226" s="71" t="s">
        <v>445</v>
      </c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</row>
    <row r="227" spans="1:67" s="82" customFormat="1" ht="13.55" customHeight="1">
      <c r="A227" s="608"/>
      <c r="B227" s="260" t="s">
        <v>204</v>
      </c>
      <c r="C227" s="269">
        <v>702153</v>
      </c>
      <c r="D227" s="71">
        <v>4.0987059951202509</v>
      </c>
      <c r="E227" s="249">
        <v>28515</v>
      </c>
      <c r="F227" s="71">
        <v>16.313296903460838</v>
      </c>
      <c r="G227" s="80"/>
      <c r="H227" s="71" t="s">
        <v>445</v>
      </c>
      <c r="I227" s="80">
        <v>173599</v>
      </c>
      <c r="J227" s="71" t="s">
        <v>445</v>
      </c>
      <c r="K227" s="80">
        <v>66573</v>
      </c>
      <c r="L227" s="71">
        <v>251.17045454545453</v>
      </c>
      <c r="M227" s="252">
        <v>55573</v>
      </c>
      <c r="N227" s="71">
        <v>83.714939024390247</v>
      </c>
      <c r="O227" s="80">
        <v>370</v>
      </c>
      <c r="P227" s="71">
        <v>4.5223880597014929</v>
      </c>
      <c r="Q227" s="80">
        <v>1621</v>
      </c>
      <c r="R227" s="71">
        <f t="shared" si="2"/>
        <v>4.8945454545454545</v>
      </c>
      <c r="S227" s="252">
        <v>47</v>
      </c>
      <c r="T227" s="71">
        <v>22.5</v>
      </c>
      <c r="U227" s="252">
        <v>31174</v>
      </c>
      <c r="V227" s="71">
        <v>82.576407506702409</v>
      </c>
      <c r="W227" s="80">
        <v>20194</v>
      </c>
      <c r="X227" s="71">
        <v>83.848739495798313</v>
      </c>
      <c r="Y227" s="80">
        <v>13629</v>
      </c>
      <c r="Z227" s="71">
        <v>82.103658536585371</v>
      </c>
      <c r="AA227" s="249">
        <v>6779</v>
      </c>
      <c r="AB227" s="71">
        <v>16.839473684210525</v>
      </c>
      <c r="AC227" s="257"/>
      <c r="AD227" s="71" t="s">
        <v>445</v>
      </c>
      <c r="AE227" s="80">
        <v>10372</v>
      </c>
      <c r="AF227" s="71">
        <v>5.6959328599096191</v>
      </c>
      <c r="AG227" s="586"/>
      <c r="AH227" s="589"/>
      <c r="AI227" s="259"/>
      <c r="AJ227" s="232"/>
      <c r="AK227" s="233"/>
      <c r="AL227" s="232"/>
      <c r="AM227" s="80">
        <v>900</v>
      </c>
      <c r="AN227" s="71" t="s">
        <v>445</v>
      </c>
      <c r="AO227" s="80">
        <v>2398</v>
      </c>
      <c r="AP227" s="71">
        <v>12.103825136612022</v>
      </c>
      <c r="AQ227" s="80">
        <v>111</v>
      </c>
      <c r="AR227" s="71">
        <v>36</v>
      </c>
      <c r="AS227" s="251"/>
      <c r="AT227" s="71" t="s">
        <v>445</v>
      </c>
      <c r="AU227" s="80"/>
      <c r="AV227" s="71" t="s">
        <v>445</v>
      </c>
      <c r="AW227" s="233"/>
      <c r="AX227" s="71" t="s">
        <v>445</v>
      </c>
      <c r="AY227" s="80">
        <v>574</v>
      </c>
      <c r="AZ227" s="71">
        <v>7.96875</v>
      </c>
      <c r="BA227" s="80"/>
      <c r="BB227" s="71" t="s">
        <v>445</v>
      </c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</row>
    <row r="228" spans="1:67" s="82" customFormat="1" ht="13.55" customHeight="1">
      <c r="A228" s="608"/>
      <c r="B228" s="260" t="s">
        <v>205</v>
      </c>
      <c r="C228" s="269">
        <v>619954</v>
      </c>
      <c r="D228" s="71">
        <v>4.3162457659820781</v>
      </c>
      <c r="E228" s="249">
        <v>32764</v>
      </c>
      <c r="F228" s="71">
        <v>13.732014388489208</v>
      </c>
      <c r="G228" s="80"/>
      <c r="H228" s="71" t="s">
        <v>445</v>
      </c>
      <c r="I228" s="80">
        <v>119636</v>
      </c>
      <c r="J228" s="71" t="s">
        <v>445</v>
      </c>
      <c r="K228" s="80">
        <v>58552</v>
      </c>
      <c r="L228" s="71">
        <v>187.2700964630225</v>
      </c>
      <c r="M228" s="252">
        <v>43695</v>
      </c>
      <c r="N228" s="71">
        <v>64.904977375565608</v>
      </c>
      <c r="O228" s="80">
        <v>496</v>
      </c>
      <c r="P228" s="71">
        <v>5.0487804878048781</v>
      </c>
      <c r="Q228" s="80">
        <v>1357</v>
      </c>
      <c r="R228" s="287">
        <f t="shared" si="2"/>
        <v>2.6576819407008085</v>
      </c>
      <c r="S228" s="252">
        <v>261</v>
      </c>
      <c r="T228" s="71">
        <v>260</v>
      </c>
      <c r="U228" s="252">
        <v>26520</v>
      </c>
      <c r="V228" s="71">
        <v>50.098265895953759</v>
      </c>
      <c r="W228" s="80">
        <v>15469</v>
      </c>
      <c r="X228" s="71">
        <v>61.375</v>
      </c>
      <c r="Y228" s="80">
        <v>14651</v>
      </c>
      <c r="Z228" s="71">
        <v>39.25</v>
      </c>
      <c r="AA228" s="249">
        <v>6599</v>
      </c>
      <c r="AB228" s="71">
        <v>14.0662100456621</v>
      </c>
      <c r="AC228" s="257"/>
      <c r="AD228" s="71" t="s">
        <v>445</v>
      </c>
      <c r="AE228" s="80">
        <v>12349</v>
      </c>
      <c r="AF228" s="71">
        <v>9.6456896551724132</v>
      </c>
      <c r="AG228" s="586"/>
      <c r="AH228" s="589"/>
      <c r="AI228" s="266"/>
      <c r="AJ228" s="236"/>
      <c r="AK228" s="233"/>
      <c r="AL228" s="232"/>
      <c r="AM228" s="80">
        <v>1500</v>
      </c>
      <c r="AN228" s="71" t="s">
        <v>445</v>
      </c>
      <c r="AO228" s="80">
        <v>3634</v>
      </c>
      <c r="AP228" s="71">
        <v>5.0871021775544385</v>
      </c>
      <c r="AQ228" s="80">
        <v>138</v>
      </c>
      <c r="AR228" s="71">
        <v>11.545454545454545</v>
      </c>
      <c r="AS228" s="251"/>
      <c r="AT228" s="71" t="s">
        <v>445</v>
      </c>
      <c r="AU228" s="80"/>
      <c r="AV228" s="71" t="s">
        <v>445</v>
      </c>
      <c r="AW228" s="233"/>
      <c r="AX228" s="71" t="s">
        <v>445</v>
      </c>
      <c r="AY228" s="80">
        <v>810</v>
      </c>
      <c r="AZ228" s="71">
        <v>5.6942148760330582</v>
      </c>
      <c r="BA228" s="80"/>
      <c r="BB228" s="71" t="s">
        <v>445</v>
      </c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</row>
    <row r="229" spans="1:67" s="278" customFormat="1" ht="13.55" customHeight="1">
      <c r="A229" s="608"/>
      <c r="B229" s="260" t="s">
        <v>21</v>
      </c>
      <c r="C229" s="269">
        <v>773480</v>
      </c>
      <c r="D229" s="71">
        <v>5.2177348692513608</v>
      </c>
      <c r="E229" s="249">
        <v>122959</v>
      </c>
      <c r="F229" s="71">
        <v>63.007808433107755</v>
      </c>
      <c r="G229" s="80"/>
      <c r="H229" s="71" t="s">
        <v>445</v>
      </c>
      <c r="I229" s="80">
        <v>130185</v>
      </c>
      <c r="J229" s="71" t="s">
        <v>445</v>
      </c>
      <c r="K229" s="80">
        <v>73225</v>
      </c>
      <c r="L229" s="71">
        <v>147.83130081300814</v>
      </c>
      <c r="M229" s="252">
        <v>49065</v>
      </c>
      <c r="N229" s="71">
        <v>66.212328767123282</v>
      </c>
      <c r="O229" s="80">
        <v>1421</v>
      </c>
      <c r="P229" s="71">
        <v>9.930769230769231</v>
      </c>
      <c r="Q229" s="80">
        <v>4841</v>
      </c>
      <c r="R229" s="71">
        <f t="shared" si="2"/>
        <v>16.351254480286737</v>
      </c>
      <c r="S229" s="252">
        <v>862</v>
      </c>
      <c r="T229" s="71">
        <v>430</v>
      </c>
      <c r="U229" s="252">
        <v>28294</v>
      </c>
      <c r="V229" s="71">
        <v>57.338144329896906</v>
      </c>
      <c r="W229" s="80">
        <v>18166</v>
      </c>
      <c r="X229" s="71">
        <v>47.833333333333336</v>
      </c>
      <c r="Y229" s="80">
        <v>18294</v>
      </c>
      <c r="Z229" s="71">
        <v>13.281030444964872</v>
      </c>
      <c r="AA229" s="252">
        <v>6774</v>
      </c>
      <c r="AB229" s="71">
        <v>14.222471910112359</v>
      </c>
      <c r="AC229" s="257"/>
      <c r="AD229" s="71" t="s">
        <v>445</v>
      </c>
      <c r="AE229" s="80">
        <v>14726</v>
      </c>
      <c r="AF229" s="71">
        <v>6.722076560041951</v>
      </c>
      <c r="AG229" s="586"/>
      <c r="AH229" s="589"/>
      <c r="AI229" s="255">
        <v>8079</v>
      </c>
      <c r="AJ229" s="253">
        <v>5.2920560747663554</v>
      </c>
      <c r="AK229" s="233"/>
      <c r="AL229" s="232"/>
      <c r="AM229" s="80">
        <v>2400</v>
      </c>
      <c r="AN229" s="71" t="s">
        <v>445</v>
      </c>
      <c r="AO229" s="80">
        <v>5654</v>
      </c>
      <c r="AP229" s="71">
        <v>3.5560032232070906</v>
      </c>
      <c r="AQ229" s="80">
        <v>211</v>
      </c>
      <c r="AR229" s="71">
        <v>1.7763157894736841</v>
      </c>
      <c r="AS229" s="251"/>
      <c r="AT229" s="71" t="s">
        <v>445</v>
      </c>
      <c r="AU229" s="80"/>
      <c r="AV229" s="71" t="s">
        <v>445</v>
      </c>
      <c r="AW229" s="233"/>
      <c r="AX229" s="71" t="s">
        <v>445</v>
      </c>
      <c r="AY229" s="80">
        <v>1371</v>
      </c>
      <c r="AZ229" s="71">
        <v>5.9948979591836737</v>
      </c>
      <c r="BA229" s="80"/>
      <c r="BB229" s="71" t="s">
        <v>445</v>
      </c>
      <c r="BC229" s="277"/>
      <c r="BD229" s="277"/>
      <c r="BE229" s="277"/>
      <c r="BF229" s="277"/>
      <c r="BG229" s="277"/>
      <c r="BH229" s="277"/>
      <c r="BI229" s="277"/>
      <c r="BJ229" s="277"/>
      <c r="BK229" s="277"/>
      <c r="BL229" s="277"/>
      <c r="BM229" s="277"/>
      <c r="BN229" s="277"/>
      <c r="BO229" s="277"/>
    </row>
    <row r="230" spans="1:67" s="278" customFormat="1" ht="13.55" customHeight="1">
      <c r="A230" s="608"/>
      <c r="B230" s="260" t="s">
        <v>34</v>
      </c>
      <c r="C230" s="269">
        <v>1041431</v>
      </c>
      <c r="D230" s="71">
        <v>6.0411204337860953</v>
      </c>
      <c r="E230" s="249">
        <v>315421</v>
      </c>
      <c r="F230" s="71">
        <v>155.07174666006927</v>
      </c>
      <c r="G230" s="80"/>
      <c r="H230" s="71" t="s">
        <v>445</v>
      </c>
      <c r="I230" s="80">
        <v>144258</v>
      </c>
      <c r="J230" s="71" t="s">
        <v>445</v>
      </c>
      <c r="K230" s="80">
        <v>92009</v>
      </c>
      <c r="L230" s="71">
        <v>21.059218412850637</v>
      </c>
      <c r="M230" s="252">
        <v>64882</v>
      </c>
      <c r="N230" s="71">
        <v>77.454655380894806</v>
      </c>
      <c r="O230" s="80">
        <v>2161</v>
      </c>
      <c r="P230" s="71">
        <v>15.496183206106871</v>
      </c>
      <c r="Q230" s="80">
        <v>13148</v>
      </c>
      <c r="R230" s="71">
        <f t="shared" si="2"/>
        <v>56.920704845814981</v>
      </c>
      <c r="S230" s="252">
        <v>208</v>
      </c>
      <c r="T230" s="71">
        <v>68.333333333333329</v>
      </c>
      <c r="U230" s="252">
        <v>31627</v>
      </c>
      <c r="V230" s="71">
        <v>18.766874999999999</v>
      </c>
      <c r="W230" s="80">
        <v>20371</v>
      </c>
      <c r="X230" s="71">
        <v>56.545197740112997</v>
      </c>
      <c r="Y230" s="80">
        <v>19160</v>
      </c>
      <c r="Z230" s="71">
        <v>10.397977394408091</v>
      </c>
      <c r="AA230" s="252">
        <v>8847</v>
      </c>
      <c r="AB230" s="71">
        <v>6.9061662198391423</v>
      </c>
      <c r="AC230" s="257"/>
      <c r="AD230" s="71" t="s">
        <v>445</v>
      </c>
      <c r="AE230" s="80">
        <v>10487</v>
      </c>
      <c r="AF230" s="71">
        <v>2.5706503234593123</v>
      </c>
      <c r="AG230" s="586"/>
      <c r="AH230" s="589"/>
      <c r="AI230" s="259"/>
      <c r="AJ230" s="232"/>
      <c r="AK230" s="233"/>
      <c r="AL230" s="232"/>
      <c r="AM230" s="80">
        <v>1900</v>
      </c>
      <c r="AN230" s="71" t="s">
        <v>445</v>
      </c>
      <c r="AO230" s="80">
        <v>4906</v>
      </c>
      <c r="AP230" s="71">
        <v>0.90007745933384964</v>
      </c>
      <c r="AQ230" s="80">
        <v>237</v>
      </c>
      <c r="AR230" s="71">
        <v>0.46296296296296302</v>
      </c>
      <c r="AS230" s="251"/>
      <c r="AT230" s="71" t="s">
        <v>445</v>
      </c>
      <c r="AU230" s="80"/>
      <c r="AV230" s="71" t="s">
        <v>445</v>
      </c>
      <c r="AW230" s="233"/>
      <c r="AX230" s="71" t="s">
        <v>445</v>
      </c>
      <c r="AY230" s="80">
        <v>1670</v>
      </c>
      <c r="AZ230" s="71">
        <v>6.2925764192139741</v>
      </c>
      <c r="BA230" s="80"/>
      <c r="BB230" s="71" t="s">
        <v>445</v>
      </c>
      <c r="BC230" s="277"/>
      <c r="BD230" s="277"/>
      <c r="BE230" s="277"/>
      <c r="BF230" s="277"/>
      <c r="BG230" s="277"/>
      <c r="BH230" s="277"/>
      <c r="BI230" s="277"/>
      <c r="BJ230" s="277"/>
      <c r="BK230" s="277"/>
      <c r="BL230" s="277"/>
      <c r="BM230" s="277"/>
      <c r="BN230" s="277"/>
      <c r="BO230" s="277"/>
    </row>
    <row r="231" spans="1:67" s="82" customFormat="1" ht="13.55" customHeight="1">
      <c r="A231" s="611"/>
      <c r="B231" s="272" t="s">
        <v>32</v>
      </c>
      <c r="C231" s="273">
        <v>1393343</v>
      </c>
      <c r="D231" s="263">
        <v>8.9934230344412089</v>
      </c>
      <c r="E231" s="262">
        <v>456165</v>
      </c>
      <c r="F231" s="263">
        <v>427.7265037593985</v>
      </c>
      <c r="G231" s="271"/>
      <c r="H231" s="263" t="s">
        <v>445</v>
      </c>
      <c r="I231" s="271">
        <v>201489</v>
      </c>
      <c r="J231" s="464"/>
      <c r="K231" s="271">
        <v>130517</v>
      </c>
      <c r="L231" s="263">
        <v>27.565769314948568</v>
      </c>
      <c r="M231" s="270">
        <v>93799</v>
      </c>
      <c r="N231" s="263">
        <v>94.518329938900209</v>
      </c>
      <c r="O231" s="271">
        <v>3391</v>
      </c>
      <c r="P231" s="263">
        <v>59.553571428571431</v>
      </c>
      <c r="Q231" s="271">
        <v>26858</v>
      </c>
      <c r="R231" s="263">
        <f t="shared" si="2"/>
        <v>92.909090909090907</v>
      </c>
      <c r="S231" s="270">
        <v>330</v>
      </c>
      <c r="T231" s="263">
        <v>54</v>
      </c>
      <c r="U231" s="270">
        <v>31817</v>
      </c>
      <c r="V231" s="263">
        <v>13.548239597622313</v>
      </c>
      <c r="W231" s="271">
        <v>29917</v>
      </c>
      <c r="X231" s="263">
        <v>33.074031890660592</v>
      </c>
      <c r="Y231" s="271">
        <v>22086</v>
      </c>
      <c r="Z231" s="263">
        <v>16.37686860739575</v>
      </c>
      <c r="AA231" s="270">
        <v>12015</v>
      </c>
      <c r="AB231" s="263">
        <v>6.8994082840236688</v>
      </c>
      <c r="AC231" s="264"/>
      <c r="AD231" s="263" t="s">
        <v>445</v>
      </c>
      <c r="AE231" s="271">
        <v>9586</v>
      </c>
      <c r="AF231" s="263">
        <v>2.9126530612244896</v>
      </c>
      <c r="AG231" s="587"/>
      <c r="AH231" s="590"/>
      <c r="AI231" s="266"/>
      <c r="AJ231" s="236"/>
      <c r="AK231" s="237"/>
      <c r="AL231" s="236"/>
      <c r="AM231" s="271">
        <v>1700</v>
      </c>
      <c r="AN231" s="263" t="s">
        <v>445</v>
      </c>
      <c r="AO231" s="271">
        <v>3693</v>
      </c>
      <c r="AP231" s="263">
        <v>1.308125</v>
      </c>
      <c r="AQ231" s="271">
        <v>322</v>
      </c>
      <c r="AR231" s="263">
        <v>1.6833333333333331</v>
      </c>
      <c r="AS231" s="274"/>
      <c r="AT231" s="263" t="s">
        <v>445</v>
      </c>
      <c r="AU231" s="271"/>
      <c r="AV231" s="263" t="s">
        <v>445</v>
      </c>
      <c r="AW231" s="237"/>
      <c r="AX231" s="263" t="s">
        <v>445</v>
      </c>
      <c r="AY231" s="271">
        <v>1493</v>
      </c>
      <c r="AZ231" s="263">
        <v>7.5804597701149419</v>
      </c>
      <c r="BA231" s="80"/>
      <c r="BB231" s="263" t="s">
        <v>445</v>
      </c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</row>
    <row r="232" spans="1:67" s="82" customFormat="1" ht="13.55" customHeight="1">
      <c r="A232" s="610" t="s">
        <v>427</v>
      </c>
      <c r="B232" s="67" t="s">
        <v>25</v>
      </c>
      <c r="C232" s="68">
        <v>1782313</v>
      </c>
      <c r="D232" s="69">
        <v>11.088887230896537</v>
      </c>
      <c r="E232" s="70">
        <v>565251</v>
      </c>
      <c r="F232" s="69">
        <v>446.19224683544303</v>
      </c>
      <c r="G232" s="72"/>
      <c r="H232" s="69"/>
      <c r="I232" s="72">
        <v>258946</v>
      </c>
      <c r="J232" s="465">
        <f t="shared" ref="J232:J238" si="3">(I232/I220-1)</f>
        <v>71.656004489337818</v>
      </c>
      <c r="K232" s="72">
        <v>169462</v>
      </c>
      <c r="L232" s="69">
        <v>77.819534883720934</v>
      </c>
      <c r="M232" s="73">
        <v>127703</v>
      </c>
      <c r="N232" s="449"/>
      <c r="O232" s="72">
        <v>7159</v>
      </c>
      <c r="P232" s="69">
        <v>476.26666666666665</v>
      </c>
      <c r="Q232" s="72">
        <v>36374</v>
      </c>
      <c r="R232" s="69">
        <f t="shared" si="2"/>
        <v>128.90714285714284</v>
      </c>
      <c r="S232" s="73">
        <v>2362</v>
      </c>
      <c r="T232" s="69">
        <v>213.72727272727272</v>
      </c>
      <c r="U232" s="73">
        <v>60457</v>
      </c>
      <c r="V232" s="69">
        <v>29.955965181771635</v>
      </c>
      <c r="W232" s="72">
        <v>48312</v>
      </c>
      <c r="X232" s="69">
        <v>62.820343461030383</v>
      </c>
      <c r="Y232" s="72">
        <v>27405</v>
      </c>
      <c r="Z232" s="69">
        <v>23.689189189189189</v>
      </c>
      <c r="AA232" s="73">
        <v>20636</v>
      </c>
      <c r="AB232" s="69">
        <v>14.504132231404959</v>
      </c>
      <c r="AC232" s="74"/>
      <c r="AD232" s="69"/>
      <c r="AE232" s="72">
        <v>14075</v>
      </c>
      <c r="AF232" s="69">
        <v>4.0339771101573678</v>
      </c>
      <c r="AG232" s="585">
        <v>97726</v>
      </c>
      <c r="AH232" s="588">
        <v>0.97733848612993945</v>
      </c>
      <c r="AI232" s="72">
        <v>2343</v>
      </c>
      <c r="AJ232" s="84" t="s">
        <v>434</v>
      </c>
      <c r="AK232" s="72"/>
      <c r="AL232" s="69"/>
      <c r="AM232" s="72">
        <v>4300</v>
      </c>
      <c r="AN232" s="69"/>
      <c r="AO232" s="72">
        <v>3087</v>
      </c>
      <c r="AP232" s="77">
        <v>2.1181818181818182</v>
      </c>
      <c r="AQ232" s="72">
        <v>450</v>
      </c>
      <c r="AR232" s="69">
        <v>3.3269230769230766</v>
      </c>
      <c r="AS232" s="251"/>
      <c r="AT232" s="71"/>
      <c r="AU232" s="80"/>
      <c r="AV232" s="71"/>
      <c r="AW232" s="233"/>
      <c r="AX232" s="71"/>
      <c r="AY232" s="80">
        <v>2198</v>
      </c>
      <c r="AZ232" s="69">
        <v>9.5167464114832541</v>
      </c>
      <c r="BA232" s="80"/>
      <c r="BB232" s="7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</row>
    <row r="233" spans="1:67" s="82" customFormat="1" ht="13.55" customHeight="1">
      <c r="A233" s="608"/>
      <c r="B233" s="260" t="s">
        <v>26</v>
      </c>
      <c r="C233" s="269">
        <v>1724880</v>
      </c>
      <c r="D233" s="71">
        <v>14.302070580720711</v>
      </c>
      <c r="E233" s="249">
        <v>568622</v>
      </c>
      <c r="F233" s="71">
        <v>621.80613362541078</v>
      </c>
      <c r="G233" s="80"/>
      <c r="H233" s="71"/>
      <c r="I233" s="80">
        <v>301343</v>
      </c>
      <c r="J233" s="464">
        <f t="shared" si="3"/>
        <v>58.33116755266785</v>
      </c>
      <c r="K233" s="80">
        <v>157440</v>
      </c>
      <c r="L233" s="71">
        <v>65.458421274799491</v>
      </c>
      <c r="M233" s="252">
        <v>128131</v>
      </c>
      <c r="N233" s="71">
        <v>11.591489779874214</v>
      </c>
      <c r="O233" s="80">
        <v>14570</v>
      </c>
      <c r="P233" s="71">
        <v>727.5</v>
      </c>
      <c r="Q233" s="80">
        <v>59022</v>
      </c>
      <c r="R233" s="71">
        <f t="shared" si="2"/>
        <v>162.49584487534625</v>
      </c>
      <c r="S233" s="252">
        <v>3512</v>
      </c>
      <c r="T233" s="71">
        <v>438</v>
      </c>
      <c r="U233" s="252">
        <v>64876</v>
      </c>
      <c r="V233" s="71">
        <v>31.898580121703851</v>
      </c>
      <c r="W233" s="80">
        <v>40591</v>
      </c>
      <c r="X233" s="71">
        <v>98.732186732186733</v>
      </c>
      <c r="Y233" s="80">
        <v>24817</v>
      </c>
      <c r="Z233" s="71">
        <v>19.442339373970345</v>
      </c>
      <c r="AA233" s="252">
        <v>18886</v>
      </c>
      <c r="AB233" s="71">
        <v>13.929644268774704</v>
      </c>
      <c r="AC233" s="257"/>
      <c r="AD233" s="71"/>
      <c r="AE233" s="80">
        <v>12659</v>
      </c>
      <c r="AF233" s="71">
        <v>5.2792658730158726</v>
      </c>
      <c r="AG233" s="586"/>
      <c r="AH233" s="589"/>
      <c r="AI233" s="80">
        <v>2494</v>
      </c>
      <c r="AJ233" s="234" t="s">
        <v>434</v>
      </c>
      <c r="AK233" s="80"/>
      <c r="AL233" s="71"/>
      <c r="AM233" s="80">
        <v>6300</v>
      </c>
      <c r="AN233" s="71">
        <v>30.5</v>
      </c>
      <c r="AO233" s="80">
        <v>3266</v>
      </c>
      <c r="AP233" s="250">
        <v>4.1595576619273302</v>
      </c>
      <c r="AQ233" s="80">
        <v>508</v>
      </c>
      <c r="AR233" s="71">
        <v>3.3418803418803416</v>
      </c>
      <c r="AS233" s="251"/>
      <c r="AT233" s="71"/>
      <c r="AU233" s="80"/>
      <c r="AV233" s="71"/>
      <c r="AW233" s="233"/>
      <c r="AX233" s="71"/>
      <c r="AY233" s="80">
        <v>3246</v>
      </c>
      <c r="AZ233" s="71">
        <v>18.914110429447852</v>
      </c>
      <c r="BA233" s="80"/>
      <c r="BB233" s="7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</row>
    <row r="234" spans="1:67" s="82" customFormat="1" ht="13.55" customHeight="1">
      <c r="A234" s="608"/>
      <c r="B234" s="260" t="s">
        <v>199</v>
      </c>
      <c r="C234" s="269">
        <v>1472193</v>
      </c>
      <c r="D234" s="71">
        <v>9.1179563307973037</v>
      </c>
      <c r="E234" s="249">
        <v>466810</v>
      </c>
      <c r="F234" s="71">
        <v>68.735584105168812</v>
      </c>
      <c r="G234" s="80"/>
      <c r="H234" s="71"/>
      <c r="I234" s="80">
        <v>250649</v>
      </c>
      <c r="J234" s="464">
        <f t="shared" si="3"/>
        <v>40.956645463675926</v>
      </c>
      <c r="K234" s="80">
        <v>115038</v>
      </c>
      <c r="L234" s="71">
        <v>31.505792596778754</v>
      </c>
      <c r="M234" s="252">
        <v>108085</v>
      </c>
      <c r="N234" s="71">
        <v>21.382480844895422</v>
      </c>
      <c r="O234" s="80">
        <v>20332</v>
      </c>
      <c r="P234" s="71">
        <v>5082</v>
      </c>
      <c r="Q234" s="80">
        <v>52297</v>
      </c>
      <c r="R234" s="71">
        <f t="shared" si="2"/>
        <v>129.74250000000001</v>
      </c>
      <c r="S234" s="252">
        <v>4851</v>
      </c>
      <c r="T234" s="71">
        <v>1616</v>
      </c>
      <c r="U234" s="252">
        <v>35396</v>
      </c>
      <c r="V234" s="71">
        <v>12.177959791511542</v>
      </c>
      <c r="W234" s="80">
        <v>29698</v>
      </c>
      <c r="X234" s="71">
        <v>57.00390625</v>
      </c>
      <c r="Y234" s="80">
        <v>21512</v>
      </c>
      <c r="Z234" s="71">
        <v>12.141111789859499</v>
      </c>
      <c r="AA234" s="252">
        <v>13056</v>
      </c>
      <c r="AB234" s="71">
        <v>6.5468208092485547</v>
      </c>
      <c r="AC234" s="257"/>
      <c r="AD234" s="71"/>
      <c r="AE234" s="80">
        <v>7974</v>
      </c>
      <c r="AF234" s="71">
        <v>1.7261538461538461</v>
      </c>
      <c r="AG234" s="586"/>
      <c r="AH234" s="589"/>
      <c r="AI234" s="80">
        <v>2866</v>
      </c>
      <c r="AJ234" s="234" t="s">
        <v>434</v>
      </c>
      <c r="AK234" s="80"/>
      <c r="AL234" s="71"/>
      <c r="AM234" s="80">
        <v>4900</v>
      </c>
      <c r="AN234" s="71">
        <v>8.8000000000000007</v>
      </c>
      <c r="AO234" s="80">
        <v>2810</v>
      </c>
      <c r="AP234" s="250">
        <v>1.2125984251968505</v>
      </c>
      <c r="AQ234" s="80">
        <v>479</v>
      </c>
      <c r="AR234" s="71">
        <v>1.395</v>
      </c>
      <c r="AS234" s="251"/>
      <c r="AT234" s="71"/>
      <c r="AU234" s="80"/>
      <c r="AV234" s="71"/>
      <c r="AW234" s="233"/>
      <c r="AX234" s="71"/>
      <c r="AY234" s="80">
        <v>2640</v>
      </c>
      <c r="AZ234" s="71">
        <v>9.6882591093117405</v>
      </c>
      <c r="BA234" s="80"/>
      <c r="BB234" s="7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</row>
    <row r="235" spans="1:67" s="82" customFormat="1" ht="13.55" customHeight="1">
      <c r="A235" s="608"/>
      <c r="B235" s="260" t="s">
        <v>8</v>
      </c>
      <c r="C235" s="269">
        <v>1497105</v>
      </c>
      <c r="D235" s="71">
        <v>5.9553208886576288</v>
      </c>
      <c r="E235" s="249">
        <v>466987</v>
      </c>
      <c r="F235" s="71">
        <v>59.655539680477986</v>
      </c>
      <c r="G235" s="80"/>
      <c r="H235" s="71"/>
      <c r="I235" s="80">
        <v>259357</v>
      </c>
      <c r="J235" s="464">
        <f t="shared" si="3"/>
        <v>17.492477718360071</v>
      </c>
      <c r="K235" s="80">
        <v>95830</v>
      </c>
      <c r="L235" s="71">
        <v>9.989678899082568</v>
      </c>
      <c r="M235" s="252">
        <v>95351</v>
      </c>
      <c r="N235" s="71">
        <v>8.3426415833823242</v>
      </c>
      <c r="O235" s="80">
        <v>22728</v>
      </c>
      <c r="P235" s="71">
        <v>873.15384615384619</v>
      </c>
      <c r="Q235" s="80">
        <v>59188</v>
      </c>
      <c r="R235" s="71">
        <f t="shared" si="2"/>
        <v>138.9243498817967</v>
      </c>
      <c r="S235" s="252">
        <v>8095</v>
      </c>
      <c r="T235" s="71">
        <v>1010.875</v>
      </c>
      <c r="U235" s="252">
        <v>31780</v>
      </c>
      <c r="V235" s="71">
        <v>4.697382574399426</v>
      </c>
      <c r="W235" s="80">
        <v>24677</v>
      </c>
      <c r="X235" s="71">
        <v>5.3144831115660187</v>
      </c>
      <c r="Y235" s="80">
        <v>18436</v>
      </c>
      <c r="Z235" s="71">
        <v>4.9470967741935485</v>
      </c>
      <c r="AA235" s="252">
        <v>11520</v>
      </c>
      <c r="AB235" s="71">
        <v>2.6758136566687938</v>
      </c>
      <c r="AC235" s="257"/>
      <c r="AD235" s="71"/>
      <c r="AE235" s="80">
        <v>9600</v>
      </c>
      <c r="AF235" s="71">
        <v>0.8341612533435232</v>
      </c>
      <c r="AG235" s="586"/>
      <c r="AH235" s="589"/>
      <c r="AI235" s="80">
        <v>3977</v>
      </c>
      <c r="AJ235" s="234" t="s">
        <v>434</v>
      </c>
      <c r="AK235" s="80"/>
      <c r="AL235" s="71"/>
      <c r="AM235" s="80">
        <v>3000</v>
      </c>
      <c r="AN235" s="71">
        <v>5</v>
      </c>
      <c r="AO235" s="80">
        <v>2994</v>
      </c>
      <c r="AP235" s="250">
        <v>0.19045725646123257</v>
      </c>
      <c r="AQ235" s="80">
        <v>469</v>
      </c>
      <c r="AR235" s="71">
        <v>2.1059602649006623</v>
      </c>
      <c r="AS235" s="251"/>
      <c r="AT235" s="71"/>
      <c r="AU235" s="80"/>
      <c r="AV235" s="71"/>
      <c r="AW235" s="233"/>
      <c r="AX235" s="71"/>
      <c r="AY235" s="80">
        <v>1544</v>
      </c>
      <c r="AZ235" s="71">
        <v>2.4464285714285716</v>
      </c>
      <c r="BA235" s="80"/>
      <c r="BB235" s="7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</row>
    <row r="236" spans="1:67" s="82" customFormat="1" ht="13.55" customHeight="1">
      <c r="A236" s="608"/>
      <c r="B236" s="260" t="s">
        <v>9</v>
      </c>
      <c r="C236" s="269">
        <v>1683022</v>
      </c>
      <c r="D236" s="71">
        <v>4.3269461456899148</v>
      </c>
      <c r="E236" s="249">
        <v>515717</v>
      </c>
      <c r="F236" s="71">
        <v>57.570925610448612</v>
      </c>
      <c r="G236" s="80"/>
      <c r="H236" s="71"/>
      <c r="I236" s="80">
        <v>247538</v>
      </c>
      <c r="J236" s="464">
        <f t="shared" si="3"/>
        <v>7.8853871280376175</v>
      </c>
      <c r="K236" s="80">
        <v>103031</v>
      </c>
      <c r="L236" s="71">
        <v>5.3662259021255565</v>
      </c>
      <c r="M236" s="252">
        <v>99636</v>
      </c>
      <c r="N236" s="71">
        <v>5.3771121351766515</v>
      </c>
      <c r="O236" s="80">
        <v>26445</v>
      </c>
      <c r="P236" s="71">
        <v>160.25</v>
      </c>
      <c r="Q236" s="80">
        <v>58098</v>
      </c>
      <c r="R236" s="71">
        <f t="shared" si="2"/>
        <v>119.53526970954357</v>
      </c>
      <c r="S236" s="252">
        <v>13057</v>
      </c>
      <c r="T236" s="71">
        <v>1864.2857142857142</v>
      </c>
      <c r="U236" s="252">
        <v>39203</v>
      </c>
      <c r="V236" s="71">
        <v>2.6935179951008101</v>
      </c>
      <c r="W236" s="80">
        <v>27298</v>
      </c>
      <c r="X236" s="71">
        <v>3.3063574696324345</v>
      </c>
      <c r="Y236" s="80">
        <v>26271</v>
      </c>
      <c r="Z236" s="71">
        <v>3.7939781021897812</v>
      </c>
      <c r="AA236" s="252">
        <v>11438</v>
      </c>
      <c r="AB236" s="71">
        <v>1.7661426844014509</v>
      </c>
      <c r="AC236" s="257"/>
      <c r="AD236" s="71"/>
      <c r="AE236" s="80">
        <v>12104</v>
      </c>
      <c r="AF236" s="71">
        <v>0.3812621248430903</v>
      </c>
      <c r="AG236" s="586"/>
      <c r="AH236" s="589"/>
      <c r="AI236" s="80">
        <v>7377</v>
      </c>
      <c r="AJ236" s="234" t="s">
        <v>434</v>
      </c>
      <c r="AK236" s="80"/>
      <c r="AL236" s="71"/>
      <c r="AM236" s="80">
        <v>3800</v>
      </c>
      <c r="AN236" s="71">
        <v>4.4285714285714288</v>
      </c>
      <c r="AO236" s="80">
        <v>2864</v>
      </c>
      <c r="AP236" s="250">
        <v>-0.30231425091352004</v>
      </c>
      <c r="AQ236" s="80">
        <v>498</v>
      </c>
      <c r="AR236" s="71">
        <v>6.9047619047619051</v>
      </c>
      <c r="AS236" s="251"/>
      <c r="AT236" s="71"/>
      <c r="AU236" s="80"/>
      <c r="AV236" s="71"/>
      <c r="AW236" s="233"/>
      <c r="AX236" s="71"/>
      <c r="AY236" s="80">
        <v>1039</v>
      </c>
      <c r="AZ236" s="71">
        <v>1.8701657458563536</v>
      </c>
      <c r="BA236" s="80"/>
      <c r="BB236" s="7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</row>
    <row r="237" spans="1:67" s="82" customFormat="1" ht="13.55" customHeight="1">
      <c r="A237" s="608"/>
      <c r="B237" s="260" t="s">
        <v>202</v>
      </c>
      <c r="C237" s="269">
        <v>1771962</v>
      </c>
      <c r="D237" s="71">
        <v>3.2925644019593117</v>
      </c>
      <c r="E237" s="249">
        <v>545089</v>
      </c>
      <c r="F237" s="71">
        <v>47.808112464183381</v>
      </c>
      <c r="G237" s="80"/>
      <c r="H237" s="71"/>
      <c r="I237" s="80">
        <v>284350</v>
      </c>
      <c r="J237" s="464">
        <f t="shared" si="3"/>
        <v>4.5360862877947161</v>
      </c>
      <c r="K237" s="80">
        <v>122278</v>
      </c>
      <c r="L237" s="71">
        <v>3.7575285969963428</v>
      </c>
      <c r="M237" s="252">
        <v>117739</v>
      </c>
      <c r="N237" s="71">
        <v>3.6887419855840067</v>
      </c>
      <c r="O237" s="80">
        <v>25567</v>
      </c>
      <c r="P237" s="71">
        <v>155.85276073619633</v>
      </c>
      <c r="Q237" s="80">
        <v>47970</v>
      </c>
      <c r="R237" s="71">
        <f t="shared" si="2"/>
        <v>84.204262877442275</v>
      </c>
      <c r="S237" s="252">
        <v>14458</v>
      </c>
      <c r="T237" s="71">
        <v>14457</v>
      </c>
      <c r="U237" s="252">
        <v>40187</v>
      </c>
      <c r="V237" s="71">
        <v>1.4029538387945468</v>
      </c>
      <c r="W237" s="80">
        <v>18208</v>
      </c>
      <c r="X237" s="71">
        <v>0.97848527654025852</v>
      </c>
      <c r="Y237" s="80">
        <v>27036</v>
      </c>
      <c r="Z237" s="71">
        <v>2.3922208281053954</v>
      </c>
      <c r="AA237" s="252">
        <v>11420</v>
      </c>
      <c r="AB237" s="71">
        <v>1.4627992236359715</v>
      </c>
      <c r="AC237" s="257"/>
      <c r="AD237" s="71"/>
      <c r="AE237" s="80">
        <v>13758</v>
      </c>
      <c r="AF237" s="71">
        <v>0.49202906409283154</v>
      </c>
      <c r="AG237" s="586"/>
      <c r="AH237" s="589"/>
      <c r="AI237" s="80">
        <v>17940</v>
      </c>
      <c r="AJ237" s="234" t="s">
        <v>434</v>
      </c>
      <c r="AK237" s="80"/>
      <c r="AL237" s="71"/>
      <c r="AM237" s="80">
        <v>2700</v>
      </c>
      <c r="AN237" s="71">
        <v>1.4545454545454546</v>
      </c>
      <c r="AO237" s="80">
        <v>2306</v>
      </c>
      <c r="AP237" s="250">
        <v>-0.32295948326482682</v>
      </c>
      <c r="AQ237" s="80">
        <v>516</v>
      </c>
      <c r="AR237" s="71">
        <v>4.0588235294117645</v>
      </c>
      <c r="AS237" s="251"/>
      <c r="AT237" s="71"/>
      <c r="AU237" s="80"/>
      <c r="AV237" s="71"/>
      <c r="AW237" s="233"/>
      <c r="AX237" s="71"/>
      <c r="AY237" s="80">
        <v>888</v>
      </c>
      <c r="AZ237" s="71">
        <v>1.6507462686567163</v>
      </c>
      <c r="BA237" s="80"/>
      <c r="BB237" s="7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</row>
    <row r="238" spans="1:67" s="82" customFormat="1" ht="13.55" customHeight="1">
      <c r="A238" s="608"/>
      <c r="B238" s="260" t="s">
        <v>203</v>
      </c>
      <c r="C238" s="269">
        <v>2153857</v>
      </c>
      <c r="D238" s="71">
        <v>2.1955292260490014</v>
      </c>
      <c r="E238" s="249">
        <v>626830</v>
      </c>
      <c r="F238" s="71">
        <v>29.751079277864992</v>
      </c>
      <c r="G238" s="80"/>
      <c r="H238" s="71"/>
      <c r="I238" s="80">
        <v>286126</v>
      </c>
      <c r="J238" s="464">
        <f t="shared" si="3"/>
        <v>2.2391011490349237</v>
      </c>
      <c r="K238" s="80">
        <v>150385</v>
      </c>
      <c r="L238" s="71">
        <v>1.5391719852767367</v>
      </c>
      <c r="M238" s="252">
        <v>141166</v>
      </c>
      <c r="N238" s="71">
        <v>1.5641370290987031</v>
      </c>
      <c r="O238" s="80">
        <v>29824</v>
      </c>
      <c r="P238" s="71">
        <v>144.48292682926828</v>
      </c>
      <c r="Q238" s="80">
        <v>47795</v>
      </c>
      <c r="R238" s="71">
        <f t="shared" si="2"/>
        <v>40.70593368237347</v>
      </c>
      <c r="S238" s="252">
        <v>19740</v>
      </c>
      <c r="T238" s="71">
        <v>6579</v>
      </c>
      <c r="U238" s="252">
        <v>60960</v>
      </c>
      <c r="V238" s="71">
        <v>1.1337066853342668</v>
      </c>
      <c r="W238" s="80">
        <v>36610</v>
      </c>
      <c r="X238" s="71">
        <v>0.73170616337921568</v>
      </c>
      <c r="Y238" s="80">
        <v>38225</v>
      </c>
      <c r="Z238" s="71">
        <v>1.9535620460516148</v>
      </c>
      <c r="AA238" s="252">
        <v>14772</v>
      </c>
      <c r="AB238" s="71">
        <v>1.1742714159552547</v>
      </c>
      <c r="AC238" s="257"/>
      <c r="AD238" s="71"/>
      <c r="AE238" s="80">
        <v>15344</v>
      </c>
      <c r="AF238" s="71">
        <v>0.34667368790591535</v>
      </c>
      <c r="AG238" s="586"/>
      <c r="AH238" s="589"/>
      <c r="AI238" s="80">
        <v>32948</v>
      </c>
      <c r="AJ238" s="234" t="s">
        <v>434</v>
      </c>
      <c r="AK238" s="80"/>
      <c r="AL238" s="71"/>
      <c r="AM238" s="80">
        <v>2600</v>
      </c>
      <c r="AN238" s="71">
        <v>1.3636363636363638</v>
      </c>
      <c r="AO238" s="80">
        <v>1891</v>
      </c>
      <c r="AP238" s="250">
        <v>-0.31086005830903785</v>
      </c>
      <c r="AQ238" s="80">
        <v>628</v>
      </c>
      <c r="AR238" s="71">
        <v>6.2183908045977008</v>
      </c>
      <c r="AS238" s="251"/>
      <c r="AT238" s="71"/>
      <c r="AU238" s="80"/>
      <c r="AV238" s="71"/>
      <c r="AW238" s="233"/>
      <c r="AX238" s="71"/>
      <c r="AY238" s="80">
        <v>1375</v>
      </c>
      <c r="AZ238" s="71">
        <v>1.4641577060931898</v>
      </c>
      <c r="BA238" s="80"/>
      <c r="BB238" s="7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</row>
    <row r="239" spans="1:67" s="82" customFormat="1" ht="13.55" customHeight="1">
      <c r="A239" s="608"/>
      <c r="B239" s="260" t="s">
        <v>204</v>
      </c>
      <c r="C239" s="269">
        <v>2093236</v>
      </c>
      <c r="D239" s="71">
        <v>1.9811679220910543</v>
      </c>
      <c r="E239" s="249">
        <v>569092</v>
      </c>
      <c r="F239" s="71">
        <v>18.957636331755218</v>
      </c>
      <c r="G239" s="80"/>
      <c r="H239" s="71"/>
      <c r="I239" s="80">
        <v>385904</v>
      </c>
      <c r="J239" s="71">
        <v>1.2229621138370614</v>
      </c>
      <c r="K239" s="80">
        <v>146387</v>
      </c>
      <c r="L239" s="71">
        <v>1.1988944466976101</v>
      </c>
      <c r="M239" s="252">
        <v>135951</v>
      </c>
      <c r="N239" s="71">
        <v>1.4463498461483093</v>
      </c>
      <c r="O239" s="80">
        <v>34864</v>
      </c>
      <c r="P239" s="71">
        <v>93.22702702702702</v>
      </c>
      <c r="Q239" s="80">
        <v>51087</v>
      </c>
      <c r="R239" s="71">
        <f t="shared" si="2"/>
        <v>30.515731030228253</v>
      </c>
      <c r="S239" s="252">
        <v>22871</v>
      </c>
      <c r="T239" s="71">
        <v>485.61702127659572</v>
      </c>
      <c r="U239" s="252">
        <v>62177</v>
      </c>
      <c r="V239" s="71">
        <v>0.99451465965227426</v>
      </c>
      <c r="W239" s="80">
        <v>44537</v>
      </c>
      <c r="X239" s="71">
        <v>1.205457066455383</v>
      </c>
      <c r="Y239" s="80">
        <v>36342</v>
      </c>
      <c r="Z239" s="71">
        <v>1.6665199207572088</v>
      </c>
      <c r="AA239" s="252">
        <v>13671</v>
      </c>
      <c r="AB239" s="71">
        <v>1.0166691252397109</v>
      </c>
      <c r="AC239" s="257"/>
      <c r="AD239" s="71"/>
      <c r="AE239" s="80">
        <v>13495</v>
      </c>
      <c r="AF239" s="71">
        <v>0.30109911299652903</v>
      </c>
      <c r="AG239" s="586"/>
      <c r="AH239" s="589"/>
      <c r="AI239" s="80">
        <v>35180</v>
      </c>
      <c r="AJ239" s="234" t="s">
        <v>434</v>
      </c>
      <c r="AK239" s="80"/>
      <c r="AL239" s="71"/>
      <c r="AM239" s="80">
        <v>2600</v>
      </c>
      <c r="AN239" s="71">
        <v>1.8888888888888888</v>
      </c>
      <c r="AO239" s="80">
        <v>1939</v>
      </c>
      <c r="AP239" s="250">
        <v>-0.19140950792326938</v>
      </c>
      <c r="AQ239" s="80">
        <v>666</v>
      </c>
      <c r="AR239" s="71">
        <v>5</v>
      </c>
      <c r="AS239" s="251"/>
      <c r="AT239" s="71"/>
      <c r="AU239" s="80"/>
      <c r="AV239" s="71"/>
      <c r="AW239" s="233"/>
      <c r="AX239" s="71"/>
      <c r="AY239" s="80">
        <v>1099</v>
      </c>
      <c r="AZ239" s="71">
        <v>0.91463414634146334</v>
      </c>
      <c r="BA239" s="80"/>
      <c r="BB239" s="7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</row>
    <row r="240" spans="1:67" s="82" customFormat="1" ht="13.55" customHeight="1">
      <c r="A240" s="608"/>
      <c r="B240" s="260" t="s">
        <v>205</v>
      </c>
      <c r="C240" s="269">
        <v>2017157</v>
      </c>
      <c r="D240" s="71">
        <v>2.2537204373227691</v>
      </c>
      <c r="E240" s="249">
        <v>570369</v>
      </c>
      <c r="F240" s="71">
        <v>16.408405567085826</v>
      </c>
      <c r="G240" s="80"/>
      <c r="H240" s="71"/>
      <c r="I240" s="80">
        <v>310627</v>
      </c>
      <c r="J240" s="71">
        <v>1.596434183690528</v>
      </c>
      <c r="K240" s="80">
        <v>133135</v>
      </c>
      <c r="L240" s="71">
        <v>1.2737908184178166</v>
      </c>
      <c r="M240" s="252">
        <v>114064</v>
      </c>
      <c r="N240" s="71">
        <v>1.6104588625700882</v>
      </c>
      <c r="O240" s="80">
        <v>42566</v>
      </c>
      <c r="P240" s="71">
        <v>84.818548387096769</v>
      </c>
      <c r="Q240" s="80">
        <v>67449</v>
      </c>
      <c r="R240" s="71">
        <f t="shared" si="2"/>
        <v>48.70449521002211</v>
      </c>
      <c r="S240" s="252">
        <v>22283</v>
      </c>
      <c r="T240" s="71">
        <v>84.375478927203062</v>
      </c>
      <c r="U240" s="252">
        <v>48187</v>
      </c>
      <c r="V240" s="71">
        <v>0.81700603318250375</v>
      </c>
      <c r="W240" s="80">
        <v>31075</v>
      </c>
      <c r="X240" s="71">
        <v>1.0088564225224643</v>
      </c>
      <c r="Y240" s="80">
        <v>36069</v>
      </c>
      <c r="Z240" s="71">
        <v>1.4618797351716606</v>
      </c>
      <c r="AA240" s="252">
        <v>10333</v>
      </c>
      <c r="AB240" s="71">
        <v>0.56584330959236251</v>
      </c>
      <c r="AC240" s="257"/>
      <c r="AD240" s="71"/>
      <c r="AE240" s="80">
        <v>17492</v>
      </c>
      <c r="AF240" s="71">
        <v>0.41647096930925587</v>
      </c>
      <c r="AG240" s="586"/>
      <c r="AH240" s="589"/>
      <c r="AI240" s="80">
        <v>20030</v>
      </c>
      <c r="AJ240" s="234" t="s">
        <v>434</v>
      </c>
      <c r="AK240" s="80"/>
      <c r="AL240" s="71"/>
      <c r="AM240" s="80"/>
      <c r="AN240" s="71"/>
      <c r="AO240" s="80">
        <v>3206</v>
      </c>
      <c r="AP240" s="250">
        <v>-0.11777655476059434</v>
      </c>
      <c r="AQ240" s="80">
        <v>656</v>
      </c>
      <c r="AR240" s="71">
        <v>3.7536231884057969</v>
      </c>
      <c r="AS240" s="251"/>
      <c r="AT240" s="71"/>
      <c r="AU240" s="80"/>
      <c r="AV240" s="71"/>
      <c r="AW240" s="233"/>
      <c r="AX240" s="71"/>
      <c r="AY240" s="80">
        <v>2018</v>
      </c>
      <c r="AZ240" s="71">
        <v>1.4913580246913578</v>
      </c>
      <c r="BA240" s="80"/>
      <c r="BB240" s="7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</row>
    <row r="241" spans="1:67" s="82" customFormat="1" ht="13.55" customHeight="1">
      <c r="A241" s="608"/>
      <c r="B241" s="260" t="s">
        <v>21</v>
      </c>
      <c r="C241" s="269">
        <v>2042703</v>
      </c>
      <c r="D241" s="71">
        <v>1.640925427936081</v>
      </c>
      <c r="E241" s="249">
        <v>631124</v>
      </c>
      <c r="F241" s="71">
        <v>4.1328003643490918</v>
      </c>
      <c r="G241" s="80"/>
      <c r="H241" s="71"/>
      <c r="I241" s="80">
        <v>321171</v>
      </c>
      <c r="J241" s="71">
        <v>1.4670353727387946</v>
      </c>
      <c r="K241" s="80">
        <v>128215</v>
      </c>
      <c r="L241" s="71">
        <v>0.75097302833731638</v>
      </c>
      <c r="M241" s="252">
        <v>114135</v>
      </c>
      <c r="N241" s="71">
        <v>1.3261999388566186</v>
      </c>
      <c r="O241" s="80">
        <v>49028</v>
      </c>
      <c r="P241" s="71">
        <v>33.502463054187189</v>
      </c>
      <c r="Q241" s="80">
        <v>75498</v>
      </c>
      <c r="R241" s="71">
        <f t="shared" si="2"/>
        <v>14.595538111960339</v>
      </c>
      <c r="S241" s="252">
        <v>25647</v>
      </c>
      <c r="T241" s="71">
        <v>28.752900232018561</v>
      </c>
      <c r="U241" s="252">
        <v>45621</v>
      </c>
      <c r="V241" s="71">
        <v>0.61239131971442706</v>
      </c>
      <c r="W241" s="80">
        <v>30254</v>
      </c>
      <c r="X241" s="71">
        <v>0.66541891445557644</v>
      </c>
      <c r="Y241" s="80">
        <v>31018</v>
      </c>
      <c r="Z241" s="71">
        <v>0.69552858860828692</v>
      </c>
      <c r="AA241" s="252">
        <v>12922</v>
      </c>
      <c r="AB241" s="71">
        <v>0.90758783584292879</v>
      </c>
      <c r="AC241" s="257"/>
      <c r="AD241" s="71"/>
      <c r="AE241" s="80">
        <v>17827</v>
      </c>
      <c r="AF241" s="71">
        <v>0.21057992666032876</v>
      </c>
      <c r="AG241" s="586"/>
      <c r="AH241" s="589"/>
      <c r="AI241" s="259">
        <v>9005</v>
      </c>
      <c r="AJ241" s="234" t="s">
        <v>225</v>
      </c>
      <c r="AK241" s="80"/>
      <c r="AL241" s="71"/>
      <c r="AM241" s="80"/>
      <c r="AN241" s="71"/>
      <c r="AO241" s="80">
        <v>3828</v>
      </c>
      <c r="AP241" s="250">
        <v>-0.32295719844357973</v>
      </c>
      <c r="AQ241" s="80">
        <v>604</v>
      </c>
      <c r="AR241" s="71">
        <v>1.8625592417061609</v>
      </c>
      <c r="AS241" s="251"/>
      <c r="AT241" s="71"/>
      <c r="AU241" s="80"/>
      <c r="AV241" s="71"/>
      <c r="AW241" s="233"/>
      <c r="AX241" s="71"/>
      <c r="AY241" s="80">
        <v>2449</v>
      </c>
      <c r="AZ241" s="71">
        <v>0.78628738147337707</v>
      </c>
      <c r="BA241" s="80"/>
      <c r="BB241" s="7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</row>
    <row r="242" spans="1:67" s="82" customFormat="1" ht="13.55" customHeight="1">
      <c r="A242" s="608"/>
      <c r="B242" s="260" t="s">
        <v>34</v>
      </c>
      <c r="C242" s="269">
        <v>2061646</v>
      </c>
      <c r="D242" s="71">
        <v>0.9796280310457437</v>
      </c>
      <c r="E242" s="249">
        <v>649877</v>
      </c>
      <c r="F242" s="71">
        <v>1.0603479159599392</v>
      </c>
      <c r="G242" s="80"/>
      <c r="H242" s="71"/>
      <c r="I242" s="80">
        <v>316839</v>
      </c>
      <c r="J242" s="71">
        <v>1.1963357318138335</v>
      </c>
      <c r="K242" s="80">
        <v>147198</v>
      </c>
      <c r="L242" s="71">
        <v>0.59982175656729231</v>
      </c>
      <c r="M242" s="252">
        <v>117736</v>
      </c>
      <c r="N242" s="71">
        <v>0.81461730526185994</v>
      </c>
      <c r="O242" s="80">
        <v>62469</v>
      </c>
      <c r="P242" s="71">
        <v>27.907450254511801</v>
      </c>
      <c r="Q242" s="80">
        <v>85891</v>
      </c>
      <c r="R242" s="71">
        <f t="shared" si="2"/>
        <v>5.5326285366595682</v>
      </c>
      <c r="S242" s="252">
        <v>30159</v>
      </c>
      <c r="T242" s="71">
        <v>143.99519230769232</v>
      </c>
      <c r="U242" s="252">
        <v>42614</v>
      </c>
      <c r="V242" s="71">
        <v>0.34739305024188183</v>
      </c>
      <c r="W242" s="80">
        <v>27473</v>
      </c>
      <c r="X242" s="71">
        <v>0.3486328604388591</v>
      </c>
      <c r="Y242" s="80">
        <v>29216</v>
      </c>
      <c r="Z242" s="71">
        <v>0.52484342379958249</v>
      </c>
      <c r="AA242" s="252">
        <v>13655</v>
      </c>
      <c r="AB242" s="71">
        <v>0.54346106024641117</v>
      </c>
      <c r="AC242" s="257"/>
      <c r="AD242" s="71"/>
      <c r="AE242" s="80">
        <v>12422</v>
      </c>
      <c r="AF242" s="71">
        <v>0.18451416038905322</v>
      </c>
      <c r="AG242" s="586"/>
      <c r="AH242" s="589"/>
      <c r="AI242" s="259">
        <v>3665</v>
      </c>
      <c r="AJ242" s="234" t="s">
        <v>225</v>
      </c>
      <c r="AK242" s="80"/>
      <c r="AL242" s="71"/>
      <c r="AM242" s="80"/>
      <c r="AN242" s="71"/>
      <c r="AO242" s="80">
        <v>4207</v>
      </c>
      <c r="AP242" s="250">
        <v>-0.14247859763554827</v>
      </c>
      <c r="AQ242" s="80">
        <v>867</v>
      </c>
      <c r="AR242" s="71">
        <v>2.6582278481012658</v>
      </c>
      <c r="AS242" s="251"/>
      <c r="AT242" s="71"/>
      <c r="AU242" s="80"/>
      <c r="AV242" s="71"/>
      <c r="AW242" s="233"/>
      <c r="AX242" s="71"/>
      <c r="AY242" s="80">
        <v>2885</v>
      </c>
      <c r="AZ242" s="71">
        <v>0.72754491017964074</v>
      </c>
      <c r="BA242" s="80"/>
      <c r="BB242" s="7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</row>
    <row r="243" spans="1:67" s="82" customFormat="1" ht="13.55" customHeight="1">
      <c r="A243" s="611"/>
      <c r="B243" s="272" t="s">
        <v>32</v>
      </c>
      <c r="C243" s="273">
        <v>2415767</v>
      </c>
      <c r="D243" s="263">
        <v>0.73379203828490192</v>
      </c>
      <c r="E243" s="262">
        <v>782726</v>
      </c>
      <c r="F243" s="263">
        <v>0.71588350706432968</v>
      </c>
      <c r="G243" s="271"/>
      <c r="H243" s="263"/>
      <c r="I243" s="271">
        <v>372212</v>
      </c>
      <c r="J243" s="263">
        <v>0.84730680086754107</v>
      </c>
      <c r="K243" s="271">
        <v>191643</v>
      </c>
      <c r="L243" s="263">
        <v>0.4683374579556685</v>
      </c>
      <c r="M243" s="270">
        <v>151161</v>
      </c>
      <c r="N243" s="263">
        <v>0.61154170087101134</v>
      </c>
      <c r="O243" s="271">
        <v>74300</v>
      </c>
      <c r="P243" s="263">
        <v>20.91094072544972</v>
      </c>
      <c r="Q243" s="271">
        <v>105216</v>
      </c>
      <c r="R243" s="263">
        <f t="shared" si="2"/>
        <v>2.9174919949363316</v>
      </c>
      <c r="S243" s="270">
        <v>37569</v>
      </c>
      <c r="T243" s="263">
        <v>112.84545454545454</v>
      </c>
      <c r="U243" s="270">
        <v>39198</v>
      </c>
      <c r="V243" s="263">
        <v>0.23198290222208251</v>
      </c>
      <c r="W243" s="271">
        <v>42120</v>
      </c>
      <c r="X243" s="263">
        <v>0.40789517665541331</v>
      </c>
      <c r="Y243" s="271">
        <v>30838</v>
      </c>
      <c r="Z243" s="263">
        <v>0.39626912976546236</v>
      </c>
      <c r="AA243" s="270">
        <v>17862</v>
      </c>
      <c r="AB243" s="263">
        <v>0.48664169787765288</v>
      </c>
      <c r="AC243" s="264"/>
      <c r="AD243" s="263"/>
      <c r="AE243" s="271">
        <v>12289</v>
      </c>
      <c r="AF243" s="263">
        <v>0.28197371166284158</v>
      </c>
      <c r="AG243" s="587"/>
      <c r="AH243" s="590"/>
      <c r="AI243" s="487">
        <v>3595</v>
      </c>
      <c r="AJ243" s="488" t="s">
        <v>437</v>
      </c>
      <c r="AK243" s="271"/>
      <c r="AL243" s="263"/>
      <c r="AM243" s="271"/>
      <c r="AN243" s="263"/>
      <c r="AO243" s="271">
        <v>3926</v>
      </c>
      <c r="AP243" s="288">
        <v>6.309233685350657E-2</v>
      </c>
      <c r="AQ243" s="271">
        <v>957</v>
      </c>
      <c r="AR243" s="263">
        <v>1.9720496894409938</v>
      </c>
      <c r="AS243" s="251"/>
      <c r="AT243" s="71"/>
      <c r="AU243" s="80"/>
      <c r="AV243" s="71"/>
      <c r="AW243" s="233"/>
      <c r="AX243" s="71"/>
      <c r="AY243" s="262">
        <v>2362</v>
      </c>
      <c r="AZ243" s="263">
        <v>0.58204956463496327</v>
      </c>
      <c r="BA243" s="80"/>
      <c r="BB243" s="7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</row>
    <row r="244" spans="1:67" s="82" customFormat="1" ht="13.55" customHeight="1">
      <c r="A244" s="610" t="s">
        <v>438</v>
      </c>
      <c r="B244" s="260" t="s">
        <v>25</v>
      </c>
      <c r="C244" s="269">
        <v>2770866</v>
      </c>
      <c r="D244" s="71">
        <v>0.5546461255682924</v>
      </c>
      <c r="E244" s="249">
        <v>857039</v>
      </c>
      <c r="F244" s="71">
        <v>0.51620961307454571</v>
      </c>
      <c r="G244" s="80"/>
      <c r="H244" s="71"/>
      <c r="I244" s="80">
        <v>417576</v>
      </c>
      <c r="J244" s="71">
        <v>0.61259876576583538</v>
      </c>
      <c r="K244" s="80">
        <v>222571</v>
      </c>
      <c r="L244" s="71">
        <v>0.31339769387827365</v>
      </c>
      <c r="M244" s="252">
        <v>174030</v>
      </c>
      <c r="N244" s="71">
        <f>M244/M232-1</f>
        <v>0.36277143058502936</v>
      </c>
      <c r="O244" s="80">
        <v>100516</v>
      </c>
      <c r="P244" s="71">
        <v>13.040508450900964</v>
      </c>
      <c r="Q244" s="80">
        <v>113490</v>
      </c>
      <c r="R244" s="71">
        <f t="shared" ref="R244:R270" si="4">Q244/Q232-1</f>
        <v>2.1200857755539673</v>
      </c>
      <c r="S244" s="252">
        <v>50552</v>
      </c>
      <c r="T244" s="71">
        <v>20.402201524132092</v>
      </c>
      <c r="U244" s="252">
        <v>79254</v>
      </c>
      <c r="V244" s="71">
        <v>0.31091519592437611</v>
      </c>
      <c r="W244" s="80">
        <v>69247</v>
      </c>
      <c r="X244" s="71">
        <v>0.43332919357509514</v>
      </c>
      <c r="Y244" s="80">
        <v>39195</v>
      </c>
      <c r="Z244" s="71">
        <v>0.43021346469622324</v>
      </c>
      <c r="AA244" s="252">
        <v>29429</v>
      </c>
      <c r="AB244" s="71">
        <v>0.42610001938360154</v>
      </c>
      <c r="AC244" s="257"/>
      <c r="AD244" s="71"/>
      <c r="AE244" s="80">
        <v>15483</v>
      </c>
      <c r="AF244" s="71">
        <v>0.10003552397868565</v>
      </c>
      <c r="AG244" s="579">
        <v>112924</v>
      </c>
      <c r="AH244" s="582">
        <v>0.15551644393508379</v>
      </c>
      <c r="AI244" s="489">
        <v>3818</v>
      </c>
      <c r="AJ244" s="490">
        <f t="shared" ref="AJ244:AJ270" si="5">AI244/AI232-1</f>
        <v>0.62953478446436195</v>
      </c>
      <c r="AK244" s="80"/>
      <c r="AL244" s="71"/>
      <c r="AM244" s="80"/>
      <c r="AN244" s="71"/>
      <c r="AO244" s="80">
        <v>3132</v>
      </c>
      <c r="AP244" s="250">
        <v>1.4577259475218707E-2</v>
      </c>
      <c r="AQ244" s="80">
        <v>1677</v>
      </c>
      <c r="AR244" s="71">
        <v>2.7266666666666666</v>
      </c>
      <c r="AS244" s="251"/>
      <c r="AT244" s="71"/>
      <c r="AU244" s="80"/>
      <c r="AV244" s="71"/>
      <c r="AW244" s="233"/>
      <c r="AX244" s="71"/>
      <c r="AY244" s="80"/>
      <c r="AZ244" s="71" t="s">
        <v>445</v>
      </c>
      <c r="BA244" s="80"/>
      <c r="BB244" s="7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</row>
    <row r="245" spans="1:67" s="82" customFormat="1" ht="13.55" customHeight="1">
      <c r="A245" s="608"/>
      <c r="B245" s="260" t="s">
        <v>26</v>
      </c>
      <c r="C245" s="269">
        <v>2512109</v>
      </c>
      <c r="D245" s="71">
        <v>0.45639638699503737</v>
      </c>
      <c r="E245" s="249">
        <v>818562</v>
      </c>
      <c r="F245" s="71">
        <v>0.43955386882674263</v>
      </c>
      <c r="G245" s="80"/>
      <c r="H245" s="71"/>
      <c r="I245" s="80">
        <v>426506</v>
      </c>
      <c r="J245" s="71">
        <v>0.41535061375243498</v>
      </c>
      <c r="K245" s="80">
        <v>189727</v>
      </c>
      <c r="L245" s="71">
        <v>0.20507494918699187</v>
      </c>
      <c r="M245" s="252">
        <v>155039</v>
      </c>
      <c r="N245" s="449">
        <f t="shared" ref="N245:P270" si="6">M245/M233-1</f>
        <v>0.21000382421115882</v>
      </c>
      <c r="O245" s="80">
        <v>85201</v>
      </c>
      <c r="P245" s="71">
        <v>4.8477007549759783</v>
      </c>
      <c r="Q245" s="80">
        <v>110310</v>
      </c>
      <c r="R245" s="71">
        <f t="shared" si="4"/>
        <v>0.86896411507573457</v>
      </c>
      <c r="S245" s="252">
        <v>41844</v>
      </c>
      <c r="T245" s="71">
        <v>10.914578587699317</v>
      </c>
      <c r="U245" s="252">
        <v>69112</v>
      </c>
      <c r="V245" s="71">
        <v>6.5293791232505116E-2</v>
      </c>
      <c r="W245" s="80">
        <v>43358</v>
      </c>
      <c r="X245" s="71">
        <v>6.816782045280978E-2</v>
      </c>
      <c r="Y245" s="80">
        <v>33617</v>
      </c>
      <c r="Z245" s="71">
        <v>0.35459564008542532</v>
      </c>
      <c r="AA245" s="252">
        <v>23047</v>
      </c>
      <c r="AB245" s="71">
        <v>0.22032193158953728</v>
      </c>
      <c r="AC245" s="257"/>
      <c r="AD245" s="71"/>
      <c r="AE245" s="80">
        <v>13608</v>
      </c>
      <c r="AF245" s="71">
        <v>7.4966427047949979E-2</v>
      </c>
      <c r="AG245" s="580"/>
      <c r="AH245" s="583" t="e">
        <v>#DIV/0!</v>
      </c>
      <c r="AI245" s="489">
        <v>3902</v>
      </c>
      <c r="AJ245" s="490">
        <f t="shared" si="5"/>
        <v>0.56455493183640737</v>
      </c>
      <c r="AK245" s="80"/>
      <c r="AL245" s="71"/>
      <c r="AM245" s="80"/>
      <c r="AN245" s="71" t="s">
        <v>445</v>
      </c>
      <c r="AO245" s="80">
        <v>2731</v>
      </c>
      <c r="AP245" s="250">
        <v>-0.16380894060012252</v>
      </c>
      <c r="AQ245" s="80">
        <v>830</v>
      </c>
      <c r="AR245" s="71">
        <v>0.63385826771653542</v>
      </c>
      <c r="AS245" s="251"/>
      <c r="AT245" s="71"/>
      <c r="AU245" s="80"/>
      <c r="AV245" s="71"/>
      <c r="AW245" s="233"/>
      <c r="AX245" s="71"/>
      <c r="AY245" s="80"/>
      <c r="AZ245" s="71" t="s">
        <v>445</v>
      </c>
      <c r="BA245" s="80"/>
      <c r="BB245" s="7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</row>
    <row r="246" spans="1:67" s="82" customFormat="1" ht="13.55" customHeight="1">
      <c r="A246" s="608"/>
      <c r="B246" s="260" t="s">
        <v>199</v>
      </c>
      <c r="C246" s="269">
        <v>2141992</v>
      </c>
      <c r="D246" s="71">
        <v>0.45496684198335413</v>
      </c>
      <c r="E246" s="249">
        <v>663102</v>
      </c>
      <c r="F246" s="71">
        <v>0.42049656177031336</v>
      </c>
      <c r="G246" s="80"/>
      <c r="H246" s="71"/>
      <c r="I246" s="80">
        <v>388795</v>
      </c>
      <c r="J246" s="71">
        <v>0.5511532062765061</v>
      </c>
      <c r="K246" s="80">
        <v>146575</v>
      </c>
      <c r="L246" s="71">
        <v>0.27414419583094274</v>
      </c>
      <c r="M246" s="252">
        <v>128703</v>
      </c>
      <c r="N246" s="449">
        <f t="shared" si="6"/>
        <v>0.19075727436739598</v>
      </c>
      <c r="O246" s="80">
        <v>67330</v>
      </c>
      <c r="P246" s="71">
        <v>2.3115286248278575</v>
      </c>
      <c r="Q246" s="80">
        <v>93970</v>
      </c>
      <c r="R246" s="71">
        <f t="shared" si="4"/>
        <v>0.79685259192687918</v>
      </c>
      <c r="S246" s="252">
        <v>37123</v>
      </c>
      <c r="T246" s="71">
        <v>6.6526489383632237</v>
      </c>
      <c r="U246" s="252">
        <v>42064</v>
      </c>
      <c r="V246" s="71">
        <v>0.1883828681206916</v>
      </c>
      <c r="W246" s="80">
        <v>31779</v>
      </c>
      <c r="X246" s="71">
        <v>7.007205872449318E-2</v>
      </c>
      <c r="Y246" s="80">
        <v>24972</v>
      </c>
      <c r="Z246" s="71">
        <v>0.16084046113796946</v>
      </c>
      <c r="AA246" s="252">
        <v>14022</v>
      </c>
      <c r="AB246" s="71">
        <v>7.3988970588235281E-2</v>
      </c>
      <c r="AC246" s="257"/>
      <c r="AD246" s="71"/>
      <c r="AE246" s="80">
        <v>13655</v>
      </c>
      <c r="AF246" s="71">
        <v>0.71244043140205671</v>
      </c>
      <c r="AG246" s="580"/>
      <c r="AH246" s="583" t="e">
        <v>#DIV/0!</v>
      </c>
      <c r="AI246" s="489">
        <v>3550</v>
      </c>
      <c r="AJ246" s="490">
        <f t="shared" si="5"/>
        <v>0.23866015352407532</v>
      </c>
      <c r="AK246" s="80"/>
      <c r="AL246" s="71"/>
      <c r="AM246" s="80"/>
      <c r="AN246" s="71" t="s">
        <v>445</v>
      </c>
      <c r="AO246" s="80">
        <v>2834</v>
      </c>
      <c r="AP246" s="250">
        <v>8.5409252669039759E-3</v>
      </c>
      <c r="AQ246" s="80">
        <v>861</v>
      </c>
      <c r="AR246" s="71">
        <v>0.79749478079331948</v>
      </c>
      <c r="AS246" s="251"/>
      <c r="AT246" s="71"/>
      <c r="AU246" s="80"/>
      <c r="AV246" s="71"/>
      <c r="AW246" s="233"/>
      <c r="AX246" s="71"/>
      <c r="AY246" s="80"/>
      <c r="AZ246" s="71"/>
      <c r="BA246" s="80"/>
      <c r="BB246" s="7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</row>
    <row r="247" spans="1:67" s="82" customFormat="1" ht="13.55" customHeight="1">
      <c r="A247" s="608"/>
      <c r="B247" s="260" t="s">
        <v>8</v>
      </c>
      <c r="C247" s="269">
        <v>2110954</v>
      </c>
      <c r="D247" s="71">
        <v>0.41002401301177938</v>
      </c>
      <c r="E247" s="249">
        <v>661259</v>
      </c>
      <c r="F247" s="71">
        <v>0.41601158062215871</v>
      </c>
      <c r="G247" s="80"/>
      <c r="H247" s="71"/>
      <c r="I247" s="80">
        <v>367939</v>
      </c>
      <c r="J247" s="71">
        <v>0.41865845147807845</v>
      </c>
      <c r="K247" s="80">
        <v>120608</v>
      </c>
      <c r="L247" s="71">
        <v>0.25856203694041535</v>
      </c>
      <c r="M247" s="252">
        <v>112727</v>
      </c>
      <c r="N247" s="449">
        <f t="shared" si="6"/>
        <v>0.18223196400667008</v>
      </c>
      <c r="O247" s="80">
        <v>64102</v>
      </c>
      <c r="P247" s="71">
        <v>1.8203977472720871</v>
      </c>
      <c r="Q247" s="80">
        <v>69277</v>
      </c>
      <c r="R247" s="71">
        <f t="shared" si="4"/>
        <v>0.17045684936135697</v>
      </c>
      <c r="S247" s="252">
        <v>37493</v>
      </c>
      <c r="T247" s="71">
        <v>3.6316244595429277</v>
      </c>
      <c r="U247" s="252">
        <v>37346</v>
      </c>
      <c r="V247" s="71">
        <v>0.17514159848961608</v>
      </c>
      <c r="W247" s="80">
        <v>27066</v>
      </c>
      <c r="X247" s="71">
        <v>9.68107954775701E-2</v>
      </c>
      <c r="Y247" s="80">
        <v>28160</v>
      </c>
      <c r="Z247" s="71">
        <v>0.52744630071599041</v>
      </c>
      <c r="AA247" s="252">
        <v>11963</v>
      </c>
      <c r="AB247" s="71">
        <v>3.8454861111111072E-2</v>
      </c>
      <c r="AC247" s="257"/>
      <c r="AD247" s="71"/>
      <c r="AE247" s="80">
        <v>16369</v>
      </c>
      <c r="AF247" s="71">
        <v>0.70510416666666664</v>
      </c>
      <c r="AG247" s="580"/>
      <c r="AH247" s="583" t="e">
        <v>#DIV/0!</v>
      </c>
      <c r="AI247" s="489">
        <v>5321</v>
      </c>
      <c r="AJ247" s="490">
        <f t="shared" si="5"/>
        <v>0.33794317324616552</v>
      </c>
      <c r="AK247" s="80"/>
      <c r="AL247" s="71"/>
      <c r="AM247" s="80"/>
      <c r="AN247" s="71" t="s">
        <v>445</v>
      </c>
      <c r="AO247" s="80">
        <v>3632</v>
      </c>
      <c r="AP247" s="250">
        <v>0.21309285237140951</v>
      </c>
      <c r="AQ247" s="80">
        <v>637</v>
      </c>
      <c r="AR247" s="71">
        <v>0.35820895522388052</v>
      </c>
      <c r="AS247" s="251"/>
      <c r="AT247" s="71"/>
      <c r="AU247" s="80"/>
      <c r="AV247" s="71"/>
      <c r="AW247" s="233"/>
      <c r="AX247" s="71"/>
      <c r="AY247" s="80"/>
      <c r="AZ247" s="71"/>
      <c r="BA247" s="80"/>
      <c r="BB247" s="7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</row>
    <row r="248" spans="1:67" s="82" customFormat="1" ht="13.55" customHeight="1">
      <c r="A248" s="608"/>
      <c r="B248" s="260" t="s">
        <v>9</v>
      </c>
      <c r="C248" s="269">
        <v>2268310</v>
      </c>
      <c r="D248" s="71">
        <v>0.34776015999790855</v>
      </c>
      <c r="E248" s="249">
        <v>738872</v>
      </c>
      <c r="F248" s="71">
        <v>0.4327082489039531</v>
      </c>
      <c r="G248" s="80"/>
      <c r="H248" s="71"/>
      <c r="I248" s="80">
        <v>351246</v>
      </c>
      <c r="J248" s="71">
        <v>0.41895789737333256</v>
      </c>
      <c r="K248" s="80">
        <v>124093</v>
      </c>
      <c r="L248" s="71">
        <v>0.20442391125001214</v>
      </c>
      <c r="M248" s="252">
        <v>110780</v>
      </c>
      <c r="N248" s="449">
        <f t="shared" si="6"/>
        <v>0.11184712352964787</v>
      </c>
      <c r="O248" s="80">
        <v>56533</v>
      </c>
      <c r="P248" s="71">
        <v>1.137757610134241</v>
      </c>
      <c r="Q248" s="80">
        <v>71480</v>
      </c>
      <c r="R248" s="71">
        <f t="shared" si="4"/>
        <v>0.23033495128920101</v>
      </c>
      <c r="S248" s="252">
        <v>33999</v>
      </c>
      <c r="T248" s="71">
        <v>1.6038906333767327</v>
      </c>
      <c r="U248" s="252">
        <v>39825</v>
      </c>
      <c r="V248" s="71">
        <v>1.5866132693926449E-2</v>
      </c>
      <c r="W248" s="80">
        <v>26726</v>
      </c>
      <c r="X248" s="71">
        <v>-2.0953916037804943E-2</v>
      </c>
      <c r="Y248" s="80">
        <v>32031</v>
      </c>
      <c r="Z248" s="71">
        <v>0.2192531688934567</v>
      </c>
      <c r="AA248" s="252">
        <v>10632</v>
      </c>
      <c r="AB248" s="71">
        <v>-7.0466864836509879E-2</v>
      </c>
      <c r="AC248" s="257"/>
      <c r="AD248" s="71"/>
      <c r="AE248" s="80">
        <v>20199</v>
      </c>
      <c r="AF248" s="71">
        <v>0.66878717779246522</v>
      </c>
      <c r="AG248" s="580"/>
      <c r="AH248" s="583" t="e">
        <v>#DIV/0!</v>
      </c>
      <c r="AI248" s="489">
        <v>14492</v>
      </c>
      <c r="AJ248" s="490">
        <f t="shared" si="5"/>
        <v>0.96448420767249554</v>
      </c>
      <c r="AK248" s="80"/>
      <c r="AL248" s="71"/>
      <c r="AM248" s="80"/>
      <c r="AN248" s="71" t="s">
        <v>445</v>
      </c>
      <c r="AO248" s="80">
        <v>2763</v>
      </c>
      <c r="AP248" s="250">
        <v>-3.52653631284916E-2</v>
      </c>
      <c r="AQ248" s="80">
        <v>571</v>
      </c>
      <c r="AR248" s="71">
        <v>0.14658634538152615</v>
      </c>
      <c r="AS248" s="251"/>
      <c r="AT248" s="71"/>
      <c r="AU248" s="80"/>
      <c r="AV248" s="71"/>
      <c r="AW248" s="233"/>
      <c r="AX248" s="71"/>
      <c r="AY248" s="80"/>
      <c r="AZ248" s="71"/>
      <c r="BA248" s="80"/>
      <c r="BB248" s="7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</row>
    <row r="249" spans="1:67" s="82" customFormat="1" ht="13.55" customHeight="1">
      <c r="A249" s="608"/>
      <c r="B249" s="260" t="s">
        <v>202</v>
      </c>
      <c r="C249" s="269">
        <v>2219151</v>
      </c>
      <c r="D249" s="71">
        <v>0.25236940747036329</v>
      </c>
      <c r="E249" s="249">
        <v>703277</v>
      </c>
      <c r="F249" s="71">
        <v>0.29020581960010206</v>
      </c>
      <c r="G249" s="80"/>
      <c r="H249" s="71"/>
      <c r="I249" s="80">
        <v>329617</v>
      </c>
      <c r="J249" s="71">
        <v>0.1591946544751186</v>
      </c>
      <c r="K249" s="80">
        <v>131409</v>
      </c>
      <c r="L249" s="71">
        <v>7.4674103272869941E-2</v>
      </c>
      <c r="M249" s="252">
        <v>110073</v>
      </c>
      <c r="N249" s="449">
        <f t="shared" si="6"/>
        <v>-6.5110116443999E-2</v>
      </c>
      <c r="O249" s="80">
        <v>47453</v>
      </c>
      <c r="P249" s="71">
        <v>0.85602534517151008</v>
      </c>
      <c r="Q249" s="80">
        <v>51944</v>
      </c>
      <c r="R249" s="71">
        <f t="shared" si="4"/>
        <v>8.2843443819053508E-2</v>
      </c>
      <c r="S249" s="252">
        <v>30848</v>
      </c>
      <c r="T249" s="71">
        <v>1.1336284410015218</v>
      </c>
      <c r="U249" s="252">
        <v>39496</v>
      </c>
      <c r="V249" s="71">
        <v>-1.719461517406129E-2</v>
      </c>
      <c r="W249" s="80">
        <v>34535</v>
      </c>
      <c r="X249" s="71">
        <v>0.89669376098418274</v>
      </c>
      <c r="Y249" s="80">
        <v>33439</v>
      </c>
      <c r="Z249" s="71">
        <v>0.23683237165261128</v>
      </c>
      <c r="AA249" s="252">
        <v>12342</v>
      </c>
      <c r="AB249" s="71">
        <v>8.0735551663747795E-2</v>
      </c>
      <c r="AC249" s="257"/>
      <c r="AD249" s="71"/>
      <c r="AE249" s="80">
        <v>19704</v>
      </c>
      <c r="AF249" s="71">
        <v>0.43218491059747066</v>
      </c>
      <c r="AG249" s="580"/>
      <c r="AH249" s="583" t="e">
        <v>#DIV/0!</v>
      </c>
      <c r="AI249" s="489">
        <v>31238</v>
      </c>
      <c r="AJ249" s="490">
        <f t="shared" si="5"/>
        <v>0.74124860646599777</v>
      </c>
      <c r="AK249" s="80"/>
      <c r="AL249" s="71"/>
      <c r="AM249" s="80"/>
      <c r="AN249" s="71" t="s">
        <v>445</v>
      </c>
      <c r="AO249" s="80">
        <v>2340</v>
      </c>
      <c r="AP249" s="250">
        <v>1.4744145706851786E-2</v>
      </c>
      <c r="AQ249" s="80">
        <v>579</v>
      </c>
      <c r="AR249" s="71">
        <v>0.12209302325581395</v>
      </c>
      <c r="AS249" s="251"/>
      <c r="AT249" s="71"/>
      <c r="AU249" s="80"/>
      <c r="AV249" s="71"/>
      <c r="AW249" s="233"/>
      <c r="AX249" s="71"/>
      <c r="AY249" s="80"/>
      <c r="AZ249" s="71"/>
      <c r="BA249" s="80"/>
      <c r="BB249" s="7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</row>
    <row r="250" spans="1:67" s="82" customFormat="1" ht="13.55" customHeight="1">
      <c r="A250" s="608"/>
      <c r="B250" s="260" t="s">
        <v>203</v>
      </c>
      <c r="C250" s="269">
        <v>2501969</v>
      </c>
      <c r="D250" s="71">
        <v>0.16162261468611883</v>
      </c>
      <c r="E250" s="249">
        <v>757679</v>
      </c>
      <c r="F250" s="71">
        <v>0.20874718823285421</v>
      </c>
      <c r="G250" s="80"/>
      <c r="H250" s="71"/>
      <c r="I250" s="80">
        <v>309151</v>
      </c>
      <c r="J250" s="71">
        <v>8.0471540510124839E-2</v>
      </c>
      <c r="K250" s="80">
        <v>157909</v>
      </c>
      <c r="L250" s="71">
        <v>5.0031585596967743E-2</v>
      </c>
      <c r="M250" s="252">
        <v>140078</v>
      </c>
      <c r="N250" s="449">
        <f t="shared" si="6"/>
        <v>-7.7072382868396128E-3</v>
      </c>
      <c r="O250" s="80">
        <v>48059</v>
      </c>
      <c r="P250" s="71">
        <v>0.61142033261802564</v>
      </c>
      <c r="Q250" s="80">
        <v>51873</v>
      </c>
      <c r="R250" s="71">
        <f t="shared" si="4"/>
        <v>8.5322732503399834E-2</v>
      </c>
      <c r="S250" s="252">
        <v>32825</v>
      </c>
      <c r="T250" s="71">
        <v>0.6628672745694022</v>
      </c>
      <c r="U250" s="252">
        <v>57398</v>
      </c>
      <c r="V250" s="71">
        <v>-5.8431758530183675E-2</v>
      </c>
      <c r="W250" s="80">
        <v>48437</v>
      </c>
      <c r="X250" s="71">
        <v>0.32305381043430748</v>
      </c>
      <c r="Y250" s="80">
        <v>46697</v>
      </c>
      <c r="Z250" s="71">
        <v>0.22163505559189023</v>
      </c>
      <c r="AA250" s="252">
        <v>15788</v>
      </c>
      <c r="AB250" s="71">
        <v>6.8778770647170306E-2</v>
      </c>
      <c r="AC250" s="257"/>
      <c r="AD250" s="71"/>
      <c r="AE250" s="80">
        <v>18280</v>
      </c>
      <c r="AF250" s="71">
        <v>0.19134515119916573</v>
      </c>
      <c r="AG250" s="580"/>
      <c r="AH250" s="583" t="e">
        <v>#DIV/0!</v>
      </c>
      <c r="AI250" s="489">
        <v>43167</v>
      </c>
      <c r="AJ250" s="490">
        <f t="shared" si="5"/>
        <v>0.31015539638217793</v>
      </c>
      <c r="AK250" s="80"/>
      <c r="AL250" s="71"/>
      <c r="AM250" s="80"/>
      <c r="AN250" s="71" t="s">
        <v>445</v>
      </c>
      <c r="AO250" s="80">
        <v>2280</v>
      </c>
      <c r="AP250" s="250">
        <v>0.20571126388154415</v>
      </c>
      <c r="AQ250" s="80">
        <v>1009</v>
      </c>
      <c r="AR250" s="71">
        <v>0.6066878980891719</v>
      </c>
      <c r="AS250" s="251"/>
      <c r="AT250" s="71"/>
      <c r="AU250" s="80"/>
      <c r="AV250" s="71"/>
      <c r="AW250" s="233"/>
      <c r="AX250" s="71"/>
      <c r="AY250" s="80"/>
      <c r="AZ250" s="71"/>
      <c r="BA250" s="80"/>
      <c r="BB250" s="7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</row>
    <row r="251" spans="1:67" s="82" customFormat="1" ht="13.55" customHeight="1">
      <c r="A251" s="608"/>
      <c r="B251" s="260" t="s">
        <v>204</v>
      </c>
      <c r="C251" s="269">
        <v>2359550</v>
      </c>
      <c r="D251" s="71">
        <v>0.12722597929712665</v>
      </c>
      <c r="E251" s="249">
        <v>612172</v>
      </c>
      <c r="F251" s="71">
        <v>7.569953540025165E-2</v>
      </c>
      <c r="G251" s="80"/>
      <c r="H251" s="71"/>
      <c r="I251" s="80">
        <v>421158</v>
      </c>
      <c r="J251" s="71">
        <v>9.1354326464613056E-2</v>
      </c>
      <c r="K251" s="80">
        <v>156152</v>
      </c>
      <c r="L251" s="71">
        <v>6.6706743085110043E-2</v>
      </c>
      <c r="M251" s="252">
        <v>145436</v>
      </c>
      <c r="N251" s="449">
        <f t="shared" si="6"/>
        <v>6.9767783980993148E-2</v>
      </c>
      <c r="O251" s="80">
        <v>60049</v>
      </c>
      <c r="P251" s="71">
        <v>0.72237838458008263</v>
      </c>
      <c r="Q251" s="80">
        <v>61700</v>
      </c>
      <c r="R251" s="71">
        <f t="shared" si="4"/>
        <v>0.20774365298412523</v>
      </c>
      <c r="S251" s="252">
        <v>36923</v>
      </c>
      <c r="T251" s="71">
        <v>0.61440251847317562</v>
      </c>
      <c r="U251" s="252">
        <v>60986</v>
      </c>
      <c r="V251" s="71">
        <v>-1.9154993003843823E-2</v>
      </c>
      <c r="W251" s="80">
        <v>47615</v>
      </c>
      <c r="X251" s="71">
        <v>6.9111076183847153E-2</v>
      </c>
      <c r="Y251" s="80">
        <v>42835</v>
      </c>
      <c r="Z251" s="71">
        <v>0.17866380496395351</v>
      </c>
      <c r="AA251" s="252">
        <v>15063</v>
      </c>
      <c r="AB251" s="71">
        <v>0.10182137371077471</v>
      </c>
      <c r="AC251" s="257"/>
      <c r="AD251" s="71"/>
      <c r="AE251" s="80">
        <v>17419</v>
      </c>
      <c r="AF251" s="71">
        <v>0.29077436087439801</v>
      </c>
      <c r="AG251" s="580"/>
      <c r="AH251" s="583" t="e">
        <v>#DIV/0!</v>
      </c>
      <c r="AI251" s="489">
        <v>47560</v>
      </c>
      <c r="AJ251" s="490">
        <f t="shared" si="5"/>
        <v>0.35190449118817502</v>
      </c>
      <c r="AK251" s="80"/>
      <c r="AL251" s="71"/>
      <c r="AM251" s="80"/>
      <c r="AN251" s="71" t="s">
        <v>445</v>
      </c>
      <c r="AO251" s="80">
        <v>1767</v>
      </c>
      <c r="AP251" s="250">
        <v>-8.870551830840645E-2</v>
      </c>
      <c r="AQ251" s="80">
        <v>698</v>
      </c>
      <c r="AR251" s="71">
        <v>4.8048048048048075E-2</v>
      </c>
      <c r="AS251" s="251"/>
      <c r="AT251" s="71"/>
      <c r="AU251" s="80"/>
      <c r="AV251" s="71"/>
      <c r="AW251" s="233"/>
      <c r="AX251" s="71"/>
      <c r="AY251" s="80"/>
      <c r="AZ251" s="71"/>
      <c r="BA251" s="80"/>
      <c r="BB251" s="7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</row>
    <row r="252" spans="1:67" s="82" customFormat="1" ht="13.55" customHeight="1">
      <c r="A252" s="608"/>
      <c r="B252" s="260" t="s">
        <v>205</v>
      </c>
      <c r="C252" s="269">
        <v>2311792</v>
      </c>
      <c r="D252" s="71">
        <v>0.14606448580849185</v>
      </c>
      <c r="E252" s="249">
        <v>656753</v>
      </c>
      <c r="F252" s="71">
        <v>0.15145283141264687</v>
      </c>
      <c r="G252" s="80"/>
      <c r="H252" s="71"/>
      <c r="I252" s="80">
        <v>355712</v>
      </c>
      <c r="J252" s="71">
        <v>0.14514192262745995</v>
      </c>
      <c r="K252" s="80">
        <v>133741</v>
      </c>
      <c r="L252" s="71">
        <v>4.5517707590039258E-3</v>
      </c>
      <c r="M252" s="252">
        <v>118978</v>
      </c>
      <c r="N252" s="449">
        <f t="shared" si="6"/>
        <v>4.3081077289942593E-2</v>
      </c>
      <c r="O252" s="80">
        <v>65074</v>
      </c>
      <c r="P252" s="71">
        <v>0.52877883756989141</v>
      </c>
      <c r="Q252" s="80">
        <v>75658</v>
      </c>
      <c r="R252" s="71">
        <f t="shared" si="4"/>
        <v>0.12170677104182426</v>
      </c>
      <c r="S252" s="252">
        <v>39890</v>
      </c>
      <c r="T252" s="71">
        <v>0.79015392900417369</v>
      </c>
      <c r="U252" s="252">
        <v>44886</v>
      </c>
      <c r="V252" s="71">
        <v>-6.8503953348413527E-2</v>
      </c>
      <c r="W252" s="80">
        <v>33651</v>
      </c>
      <c r="X252" s="71">
        <v>8.2896218825422308E-2</v>
      </c>
      <c r="Y252" s="80">
        <v>38321</v>
      </c>
      <c r="Z252" s="71">
        <v>6.2435886772574722E-2</v>
      </c>
      <c r="AA252" s="252">
        <v>12007</v>
      </c>
      <c r="AB252" s="71">
        <v>0.16200522597503153</v>
      </c>
      <c r="AC252" s="257"/>
      <c r="AD252" s="71"/>
      <c r="AE252" s="80">
        <v>22135</v>
      </c>
      <c r="AF252" s="71">
        <v>0.2654356277155272</v>
      </c>
      <c r="AG252" s="580"/>
      <c r="AH252" s="583" t="e">
        <v>#DIV/0!</v>
      </c>
      <c r="AI252" s="489">
        <v>24248</v>
      </c>
      <c r="AJ252" s="490">
        <f t="shared" si="5"/>
        <v>0.21058412381427849</v>
      </c>
      <c r="AK252" s="80"/>
      <c r="AL252" s="71"/>
      <c r="AM252" s="80"/>
      <c r="AN252" s="71"/>
      <c r="AO252" s="80">
        <v>2676</v>
      </c>
      <c r="AP252" s="250">
        <v>-0.16531503431066752</v>
      </c>
      <c r="AQ252" s="80">
        <v>608</v>
      </c>
      <c r="AR252" s="71">
        <v>-7.3170731707317027E-2</v>
      </c>
      <c r="AS252" s="251"/>
      <c r="AT252" s="71"/>
      <c r="AU252" s="80"/>
      <c r="AV252" s="71"/>
      <c r="AW252" s="233"/>
      <c r="AX252" s="71"/>
      <c r="AY252" s="80"/>
      <c r="AZ252" s="71"/>
      <c r="BA252" s="80"/>
      <c r="BB252" s="7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</row>
    <row r="253" spans="1:67" s="82" customFormat="1" ht="13.55" customHeight="1">
      <c r="A253" s="608"/>
      <c r="B253" s="260" t="s">
        <v>21</v>
      </c>
      <c r="C253" s="269">
        <v>2382464</v>
      </c>
      <c r="D253" s="71">
        <v>0.16632912371499931</v>
      </c>
      <c r="E253" s="249">
        <v>732167</v>
      </c>
      <c r="F253" s="71">
        <v>0.16010007542099491</v>
      </c>
      <c r="G253" s="80"/>
      <c r="H253" s="71"/>
      <c r="I253" s="80">
        <v>367022</v>
      </c>
      <c r="J253" s="71">
        <v>0.14276195546920478</v>
      </c>
      <c r="K253" s="80">
        <v>142327</v>
      </c>
      <c r="L253" s="71">
        <v>0.11006512498537613</v>
      </c>
      <c r="M253" s="252">
        <v>119547</v>
      </c>
      <c r="N253" s="449">
        <f t="shared" si="6"/>
        <v>4.741753187015374E-2</v>
      </c>
      <c r="O253" s="80">
        <v>78822</v>
      </c>
      <c r="P253" s="71">
        <v>0.60769356286203813</v>
      </c>
      <c r="Q253" s="80">
        <v>84871</v>
      </c>
      <c r="R253" s="71">
        <f t="shared" si="4"/>
        <v>0.1241489840790484</v>
      </c>
      <c r="S253" s="252">
        <v>47069</v>
      </c>
      <c r="T253" s="71">
        <v>0.8352633836316139</v>
      </c>
      <c r="U253" s="252">
        <v>42088</v>
      </c>
      <c r="V253" s="71">
        <v>-7.7442405909559198E-2</v>
      </c>
      <c r="W253" s="80">
        <v>34992</v>
      </c>
      <c r="X253" s="71">
        <v>0.15660739075824681</v>
      </c>
      <c r="Y253" s="80">
        <v>36783</v>
      </c>
      <c r="Z253" s="71">
        <v>0.18585982332838991</v>
      </c>
      <c r="AA253" s="252">
        <v>13346</v>
      </c>
      <c r="AB253" s="71">
        <v>3.2812258164370833E-2</v>
      </c>
      <c r="AC253" s="257"/>
      <c r="AD253" s="71"/>
      <c r="AE253" s="80">
        <v>21175</v>
      </c>
      <c r="AF253" s="71">
        <v>0.18780501486509227</v>
      </c>
      <c r="AG253" s="580"/>
      <c r="AH253" s="583" t="e">
        <v>#DIV/0!</v>
      </c>
      <c r="AI253" s="491">
        <v>8513</v>
      </c>
      <c r="AJ253" s="490">
        <f t="shared" si="5"/>
        <v>-5.4636313159355909E-2</v>
      </c>
      <c r="AK253" s="80"/>
      <c r="AL253" s="71"/>
      <c r="AM253" s="80"/>
      <c r="AN253" s="71"/>
      <c r="AO253" s="80">
        <v>4257</v>
      </c>
      <c r="AP253" s="250">
        <v>0.11206896551724133</v>
      </c>
      <c r="AQ253" s="80">
        <v>876</v>
      </c>
      <c r="AR253" s="71">
        <v>0.45033112582781465</v>
      </c>
      <c r="AS253" s="251"/>
      <c r="AT253" s="71"/>
      <c r="AU253" s="80"/>
      <c r="AV253" s="71"/>
      <c r="AW253" s="233"/>
      <c r="AX253" s="71"/>
      <c r="AY253" s="80"/>
      <c r="AZ253" s="71"/>
      <c r="BA253" s="80"/>
      <c r="BB253" s="7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</row>
    <row r="254" spans="1:67" s="82" customFormat="1" ht="13.55" customHeight="1">
      <c r="A254" s="608"/>
      <c r="B254" s="260" t="s">
        <v>34</v>
      </c>
      <c r="C254" s="269">
        <v>2391140</v>
      </c>
      <c r="D254" s="71">
        <v>0.15982084218144132</v>
      </c>
      <c r="E254" s="249">
        <v>749506</v>
      </c>
      <c r="F254" s="71">
        <v>0.15330439452388678</v>
      </c>
      <c r="G254" s="80"/>
      <c r="H254" s="71"/>
      <c r="I254" s="80">
        <v>399150</v>
      </c>
      <c r="J254" s="71">
        <v>0.25978809426869809</v>
      </c>
      <c r="K254" s="80">
        <v>154509</v>
      </c>
      <c r="L254" s="71">
        <v>4.9667794399380405E-2</v>
      </c>
      <c r="M254" s="252">
        <v>118915</v>
      </c>
      <c r="N254" s="449">
        <f t="shared" si="6"/>
        <v>1.0013929469321114E-2</v>
      </c>
      <c r="O254" s="80">
        <v>85029</v>
      </c>
      <c r="P254" s="71">
        <v>0.36113912500600298</v>
      </c>
      <c r="Q254" s="80">
        <v>100518</v>
      </c>
      <c r="R254" s="71">
        <f t="shared" si="4"/>
        <v>0.170297237195981</v>
      </c>
      <c r="S254" s="252">
        <v>48594</v>
      </c>
      <c r="T254" s="71">
        <v>0.61126032030239719</v>
      </c>
      <c r="U254" s="252">
        <v>39600</v>
      </c>
      <c r="V254" s="71">
        <v>-7.0727929788332422E-2</v>
      </c>
      <c r="W254" s="80">
        <v>34695</v>
      </c>
      <c r="X254" s="71">
        <v>0.26287627852800921</v>
      </c>
      <c r="Y254" s="80">
        <v>37627</v>
      </c>
      <c r="Z254" s="71">
        <v>0.2878901971522454</v>
      </c>
      <c r="AA254" s="252">
        <v>16047</v>
      </c>
      <c r="AB254" s="71">
        <v>0.1751739289637495</v>
      </c>
      <c r="AC254" s="257"/>
      <c r="AD254" s="71"/>
      <c r="AE254" s="80">
        <v>14833</v>
      </c>
      <c r="AF254" s="71">
        <v>0.1940911286427307</v>
      </c>
      <c r="AG254" s="580"/>
      <c r="AH254" s="583" t="e">
        <v>#DIV/0!</v>
      </c>
      <c r="AI254" s="491">
        <v>3783</v>
      </c>
      <c r="AJ254" s="490">
        <f t="shared" si="5"/>
        <v>3.2196452933151543E-2</v>
      </c>
      <c r="AK254" s="80"/>
      <c r="AL254" s="71"/>
      <c r="AM254" s="80"/>
      <c r="AN254" s="71"/>
      <c r="AO254" s="80">
        <v>4107</v>
      </c>
      <c r="AP254" s="250">
        <v>-2.3769907297361503E-2</v>
      </c>
      <c r="AQ254" s="80">
        <v>1188</v>
      </c>
      <c r="AR254" s="71">
        <v>0.37024221453287187</v>
      </c>
      <c r="AS254" s="251"/>
      <c r="AT254" s="71"/>
      <c r="AU254" s="80"/>
      <c r="AV254" s="71"/>
      <c r="AW254" s="233"/>
      <c r="AX254" s="71"/>
      <c r="AY254" s="80"/>
      <c r="AZ254" s="71"/>
      <c r="BA254" s="80"/>
      <c r="BB254" s="7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</row>
    <row r="255" spans="1:67" s="82" customFormat="1" ht="13.55" customHeight="1">
      <c r="A255" s="611"/>
      <c r="B255" s="272" t="s">
        <v>32</v>
      </c>
      <c r="C255" s="273">
        <v>2716138</v>
      </c>
      <c r="D255" s="263">
        <v>0.12433773621379873</v>
      </c>
      <c r="E255" s="262">
        <v>867377</v>
      </c>
      <c r="F255" s="263">
        <f>(E255/E243-1)</f>
        <v>0.1081489563397664</v>
      </c>
      <c r="G255" s="271"/>
      <c r="H255" s="263"/>
      <c r="I255" s="271">
        <v>435069</v>
      </c>
      <c r="J255" s="263">
        <v>0.16887418997775461</v>
      </c>
      <c r="K255" s="271">
        <v>189324</v>
      </c>
      <c r="L255" s="263">
        <v>-1.2100624598863519E-2</v>
      </c>
      <c r="M255" s="270">
        <v>133042</v>
      </c>
      <c r="N255" s="450">
        <f t="shared" si="6"/>
        <v>-0.11986557379218188</v>
      </c>
      <c r="O255" s="271">
        <v>96705</v>
      </c>
      <c r="P255" s="263">
        <v>0.30154777927321663</v>
      </c>
      <c r="Q255" s="271">
        <v>124944</v>
      </c>
      <c r="R255" s="263">
        <f t="shared" si="4"/>
        <v>0.1875</v>
      </c>
      <c r="S255" s="270">
        <v>55024</v>
      </c>
      <c r="T255" s="263">
        <v>0.46461178098964573</v>
      </c>
      <c r="U255" s="270">
        <v>42842</v>
      </c>
      <c r="V255" s="263">
        <v>9.2963926730955659E-2</v>
      </c>
      <c r="W255" s="271">
        <v>43714</v>
      </c>
      <c r="X255" s="263">
        <v>3.7844254510921216E-2</v>
      </c>
      <c r="Y255" s="271">
        <v>42298</v>
      </c>
      <c r="Z255" s="457">
        <f t="shared" ref="Z255:Z269" si="7">Y255/Y243-1</f>
        <v>0.37161943057267011</v>
      </c>
      <c r="AA255" s="270">
        <v>18619</v>
      </c>
      <c r="AB255" s="263">
        <v>4.2380472511476919E-2</v>
      </c>
      <c r="AC255" s="264"/>
      <c r="AD255" s="263"/>
      <c r="AE255" s="271">
        <v>14073</v>
      </c>
      <c r="AF255" s="263">
        <v>0.14517047766295055</v>
      </c>
      <c r="AG255" s="581"/>
      <c r="AH255" s="584" t="e">
        <v>#DIV/0!</v>
      </c>
      <c r="AI255" s="487">
        <v>3506</v>
      </c>
      <c r="AJ255" s="488">
        <f t="shared" si="5"/>
        <v>-2.4756606397774661E-2</v>
      </c>
      <c r="AK255" s="271"/>
      <c r="AL255" s="263"/>
      <c r="AM255" s="271"/>
      <c r="AN255" s="263"/>
      <c r="AO255" s="271">
        <v>3876</v>
      </c>
      <c r="AP255" s="288">
        <v>-1.2735608762098782E-2</v>
      </c>
      <c r="AQ255" s="271">
        <v>1266</v>
      </c>
      <c r="AR255" s="263">
        <v>0.32288401253918497</v>
      </c>
      <c r="AS255" s="274"/>
      <c r="AT255" s="263"/>
      <c r="AU255" s="271"/>
      <c r="AV255" s="263"/>
      <c r="AW255" s="237"/>
      <c r="AX255" s="263"/>
      <c r="AY255" s="271"/>
      <c r="AZ255" s="263"/>
      <c r="BA255" s="80"/>
      <c r="BB255" s="7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</row>
    <row r="256" spans="1:67" s="82" customFormat="1" ht="13.55" customHeight="1">
      <c r="A256" s="610" t="s">
        <v>443</v>
      </c>
      <c r="B256" s="67" t="s">
        <v>25</v>
      </c>
      <c r="C256" s="68">
        <v>2972916</v>
      </c>
      <c r="D256" s="69">
        <v>7.2919441070048219E-2</v>
      </c>
      <c r="E256" s="70">
        <v>967100</v>
      </c>
      <c r="F256" s="441">
        <v>0.12842006023063135</v>
      </c>
      <c r="G256" s="72"/>
      <c r="H256" s="69"/>
      <c r="I256" s="72">
        <v>417116</v>
      </c>
      <c r="J256" s="441">
        <v>-1.1015958771577461E-3</v>
      </c>
      <c r="K256" s="72">
        <v>209065</v>
      </c>
      <c r="L256" s="441">
        <v>-6.0681759977714966E-2</v>
      </c>
      <c r="M256" s="73">
        <v>162505</v>
      </c>
      <c r="N256" s="449">
        <f t="shared" si="6"/>
        <v>-6.6224214215939825E-2</v>
      </c>
      <c r="O256" s="72">
        <v>126739</v>
      </c>
      <c r="P256" s="69">
        <v>0.26088383938875404</v>
      </c>
      <c r="Q256" s="72">
        <v>118086</v>
      </c>
      <c r="R256" s="71">
        <f t="shared" si="4"/>
        <v>4.0496960084589029E-2</v>
      </c>
      <c r="S256" s="73">
        <v>65659</v>
      </c>
      <c r="T256" s="69">
        <v>0.29884079759455617</v>
      </c>
      <c r="U256" s="73">
        <v>79301</v>
      </c>
      <c r="V256" s="69">
        <v>5.9303000479471457E-4</v>
      </c>
      <c r="W256" s="72">
        <v>63535</v>
      </c>
      <c r="X256" s="442">
        <f>W256/W244-1</f>
        <v>-8.248732797088687E-2</v>
      </c>
      <c r="Y256" s="72">
        <v>47814</v>
      </c>
      <c r="Z256" s="69">
        <f t="shared" si="7"/>
        <v>0.2199004975124379</v>
      </c>
      <c r="AA256" s="73">
        <v>27689</v>
      </c>
      <c r="AB256" s="71">
        <v>-5.9125352543409559E-2</v>
      </c>
      <c r="AC256" s="74"/>
      <c r="AD256" s="69"/>
      <c r="AE256" s="72">
        <v>17886</v>
      </c>
      <c r="AF256" s="71">
        <f t="shared" ref="AF256" si="8">(AE256/AE244-1)</f>
        <v>0.15520248013950777</v>
      </c>
      <c r="AG256" s="75"/>
      <c r="AH256" s="76"/>
      <c r="AI256" s="492">
        <v>3537</v>
      </c>
      <c r="AJ256" s="493">
        <f t="shared" si="5"/>
        <v>-7.3598742797276073E-2</v>
      </c>
      <c r="AK256" s="72"/>
      <c r="AL256" s="69"/>
      <c r="AM256" s="72"/>
      <c r="AN256" s="69"/>
      <c r="AO256" s="72">
        <v>3622</v>
      </c>
      <c r="AP256" s="447">
        <f t="shared" ref="AP256:AR270" si="9">AO256/AO244-1</f>
        <v>0.15644955300127705</v>
      </c>
      <c r="AQ256" s="72">
        <v>2149</v>
      </c>
      <c r="AR256" s="439">
        <v>0.28145497912939765</v>
      </c>
      <c r="AS256" s="78"/>
      <c r="AT256" s="69"/>
      <c r="AU256" s="72"/>
      <c r="AV256" s="69"/>
      <c r="AW256" s="79"/>
      <c r="AX256" s="69"/>
      <c r="AY256" s="72"/>
      <c r="AZ256" s="69"/>
      <c r="BA256" s="80"/>
      <c r="BB256" s="7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</row>
    <row r="257" spans="1:67" s="82" customFormat="1" ht="13.55" customHeight="1">
      <c r="A257" s="608"/>
      <c r="B257" s="260" t="s">
        <v>26</v>
      </c>
      <c r="C257" s="269">
        <v>2625634</v>
      </c>
      <c r="D257" s="71">
        <v>4.5191112328326621E-2</v>
      </c>
      <c r="E257" s="249">
        <v>847358</v>
      </c>
      <c r="F257" s="500">
        <f t="shared" ref="F257:F270" si="10">(E257/E245-1)</f>
        <v>3.5178764711774946E-2</v>
      </c>
      <c r="G257" s="80"/>
      <c r="H257" s="71"/>
      <c r="I257" s="80">
        <v>468026</v>
      </c>
      <c r="J257" s="440">
        <v>9.7349158042325357E-2</v>
      </c>
      <c r="K257" s="80">
        <v>168090</v>
      </c>
      <c r="L257" s="440">
        <v>-0.11404280887801943</v>
      </c>
      <c r="M257" s="252">
        <v>133106</v>
      </c>
      <c r="N257" s="449">
        <f t="shared" si="6"/>
        <v>-0.14146763072517232</v>
      </c>
      <c r="O257" s="80">
        <v>121523</v>
      </c>
      <c r="P257" s="71">
        <v>0.42630955035739015</v>
      </c>
      <c r="Q257" s="80">
        <v>108815</v>
      </c>
      <c r="R257" s="442">
        <f t="shared" si="4"/>
        <v>-1.3552715075695776E-2</v>
      </c>
      <c r="S257" s="252">
        <v>59330</v>
      </c>
      <c r="T257" s="447">
        <f t="shared" ref="T257:T268" si="11">S257/S245-1</f>
        <v>0.41788547939967491</v>
      </c>
      <c r="U257" s="252">
        <v>72230</v>
      </c>
      <c r="V257" s="523">
        <f t="shared" ref="V257:V268" si="12">U257/U245-1</f>
        <v>4.5115175367519411E-2</v>
      </c>
      <c r="W257" s="80">
        <v>45920</v>
      </c>
      <c r="X257" s="442">
        <f t="shared" ref="X257:X270" si="13">W257/W245-1</f>
        <v>5.9089441394898357E-2</v>
      </c>
      <c r="Y257" s="80">
        <v>39362</v>
      </c>
      <c r="Z257" s="457">
        <f t="shared" si="7"/>
        <v>0.17089567778207448</v>
      </c>
      <c r="AA257" s="252">
        <v>23067</v>
      </c>
      <c r="AB257" s="447">
        <f t="shared" ref="AB257:AB262" si="14">AA257/AA245-1</f>
        <v>8.677919035016135E-4</v>
      </c>
      <c r="AC257" s="257"/>
      <c r="AD257" s="71"/>
      <c r="AE257" s="80">
        <v>15063</v>
      </c>
      <c r="AF257" s="71">
        <v>0.10692239858906527</v>
      </c>
      <c r="AG257" s="289"/>
      <c r="AH257" s="290"/>
      <c r="AI257" s="489">
        <v>3636</v>
      </c>
      <c r="AJ257" s="490">
        <f t="shared" si="5"/>
        <v>-6.8170169144028736E-2</v>
      </c>
      <c r="AK257" s="80"/>
      <c r="AL257" s="71"/>
      <c r="AM257" s="80"/>
      <c r="AN257" s="71"/>
      <c r="AO257" s="80">
        <v>3141</v>
      </c>
      <c r="AP257" s="447">
        <f t="shared" si="9"/>
        <v>0.15012815818381542</v>
      </c>
      <c r="AQ257" s="80">
        <v>1471</v>
      </c>
      <c r="AR257" s="438">
        <v>0.77228915662650599</v>
      </c>
      <c r="AS257" s="251"/>
      <c r="AT257" s="71"/>
      <c r="AU257" s="80"/>
      <c r="AV257" s="71"/>
      <c r="AW257" s="233"/>
      <c r="AX257" s="71"/>
      <c r="AY257" s="80"/>
      <c r="AZ257" s="71"/>
      <c r="BA257" s="80"/>
      <c r="BB257" s="7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</row>
    <row r="258" spans="1:67" s="82" customFormat="1" ht="13.55" customHeight="1">
      <c r="A258" s="608"/>
      <c r="B258" s="260" t="s">
        <v>199</v>
      </c>
      <c r="C258" s="443">
        <v>2197971</v>
      </c>
      <c r="D258" s="442">
        <v>2.6134084534396029E-2</v>
      </c>
      <c r="E258" s="249">
        <v>691725</v>
      </c>
      <c r="F258" s="500">
        <f t="shared" si="10"/>
        <v>4.316530488522119E-2</v>
      </c>
      <c r="G258" s="80"/>
      <c r="H258" s="71"/>
      <c r="I258" s="80">
        <v>374989</v>
      </c>
      <c r="J258" s="442">
        <v>-3.5509715917128593E-2</v>
      </c>
      <c r="K258" s="80">
        <v>120775</v>
      </c>
      <c r="L258" s="442">
        <v>-0.17601910284837119</v>
      </c>
      <c r="M258" s="252">
        <v>100696</v>
      </c>
      <c r="N258" s="449">
        <f t="shared" si="6"/>
        <v>-0.21760953513127124</v>
      </c>
      <c r="O258" s="80">
        <v>90102</v>
      </c>
      <c r="P258" s="449">
        <f t="shared" si="6"/>
        <v>0.33821476310708443</v>
      </c>
      <c r="Q258" s="80">
        <v>90380</v>
      </c>
      <c r="R258" s="458">
        <f t="shared" si="4"/>
        <v>-3.820368202617852E-2</v>
      </c>
      <c r="S258" s="252">
        <v>47266</v>
      </c>
      <c r="T258" s="71">
        <f t="shared" si="11"/>
        <v>0.27322684050319213</v>
      </c>
      <c r="U258" s="252">
        <v>38446</v>
      </c>
      <c r="V258" s="447">
        <f t="shared" si="12"/>
        <v>-8.6011791555724582E-2</v>
      </c>
      <c r="W258" s="80">
        <v>35377</v>
      </c>
      <c r="X258" s="454">
        <f t="shared" si="13"/>
        <v>0.11321942163063659</v>
      </c>
      <c r="Y258" s="80">
        <v>27278</v>
      </c>
      <c r="Z258" s="457">
        <f t="shared" si="7"/>
        <v>9.2343424635591864E-2</v>
      </c>
      <c r="AA258" s="252">
        <v>12299</v>
      </c>
      <c r="AB258" s="454">
        <f t="shared" si="14"/>
        <v>-0.12287833404649839</v>
      </c>
      <c r="AC258" s="257"/>
      <c r="AD258" s="71"/>
      <c r="AE258" s="80">
        <v>13862</v>
      </c>
      <c r="AF258" s="449">
        <f>AE258/AE246-1</f>
        <v>1.515928231417063E-2</v>
      </c>
      <c r="AG258" s="289"/>
      <c r="AH258" s="290"/>
      <c r="AI258" s="489">
        <v>2879</v>
      </c>
      <c r="AJ258" s="494">
        <f t="shared" si="5"/>
        <v>-0.18901408450704227</v>
      </c>
      <c r="AK258" s="80"/>
      <c r="AL258" s="71"/>
      <c r="AM258" s="80"/>
      <c r="AN258" s="71"/>
      <c r="AO258" s="80">
        <v>2910</v>
      </c>
      <c r="AP258" s="447">
        <f t="shared" si="9"/>
        <v>2.6817219477769827E-2</v>
      </c>
      <c r="AQ258" s="489">
        <v>963</v>
      </c>
      <c r="AR258" s="494">
        <f t="shared" ref="AR258:AR268" si="15">AQ258/AQ246-1</f>
        <v>0.11846689895470375</v>
      </c>
      <c r="AS258" s="251"/>
      <c r="AT258" s="71"/>
      <c r="AU258" s="80"/>
      <c r="AV258" s="71"/>
      <c r="AW258" s="233"/>
      <c r="AX258" s="71"/>
      <c r="AY258" s="80"/>
      <c r="AZ258" s="71"/>
      <c r="BA258" s="80"/>
      <c r="BB258" s="7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</row>
    <row r="259" spans="1:67" s="82" customFormat="1" ht="13.55" customHeight="1">
      <c r="A259" s="608"/>
      <c r="B259" s="260" t="s">
        <v>8</v>
      </c>
      <c r="C259" s="269">
        <v>2149577</v>
      </c>
      <c r="D259" s="71">
        <f t="shared" ref="D259:D267" si="16">(C259/C247-1)</f>
        <v>1.8296466905484365E-2</v>
      </c>
      <c r="E259" s="249">
        <v>721672</v>
      </c>
      <c r="F259" s="454">
        <f t="shared" si="10"/>
        <v>9.136057127388808E-2</v>
      </c>
      <c r="G259" s="80"/>
      <c r="H259" s="71"/>
      <c r="I259" s="80">
        <v>326140</v>
      </c>
      <c r="J259" s="71">
        <f t="shared" ref="J259:L270" si="17">(I259/I247-1)</f>
        <v>-0.11360307007411552</v>
      </c>
      <c r="K259" s="80">
        <v>84455</v>
      </c>
      <c r="L259" s="454">
        <f t="shared" ref="L259:L268" si="18">(K259/K247-1)</f>
        <v>-0.29975623507561688</v>
      </c>
      <c r="M259" s="252">
        <v>73579</v>
      </c>
      <c r="N259" s="451">
        <f t="shared" si="6"/>
        <v>-0.34728148535843228</v>
      </c>
      <c r="O259" s="80">
        <v>62155</v>
      </c>
      <c r="P259" s="71">
        <f t="shared" si="6"/>
        <v>-3.0373467286512135E-2</v>
      </c>
      <c r="Q259" s="80">
        <v>80634</v>
      </c>
      <c r="R259" s="462">
        <f t="shared" si="4"/>
        <v>0.16393608268256421</v>
      </c>
      <c r="S259" s="252">
        <v>37215</v>
      </c>
      <c r="T259" s="71">
        <f t="shared" si="11"/>
        <v>-7.4147174139173044E-3</v>
      </c>
      <c r="U259" s="252">
        <v>32026</v>
      </c>
      <c r="V259" s="457">
        <f t="shared" si="12"/>
        <v>-0.14245166818400901</v>
      </c>
      <c r="W259" s="80">
        <v>24619</v>
      </c>
      <c r="X259" s="457">
        <f t="shared" si="13"/>
        <v>-9.0408630754452046E-2</v>
      </c>
      <c r="Y259" s="80">
        <v>33281</v>
      </c>
      <c r="Z259" s="457">
        <f t="shared" si="7"/>
        <v>0.18185369318181821</v>
      </c>
      <c r="AA259" s="252">
        <v>10706</v>
      </c>
      <c r="AB259" s="457">
        <f t="shared" si="14"/>
        <v>-0.10507397809913899</v>
      </c>
      <c r="AC259" s="257"/>
      <c r="AD259" s="71"/>
      <c r="AE259" s="80">
        <v>18408</v>
      </c>
      <c r="AF259" s="454">
        <f t="shared" ref="AF259:AF270" si="19">(AE259/AE247-1)</f>
        <v>0.12456472600647572</v>
      </c>
      <c r="AG259" s="289"/>
      <c r="AH259" s="290"/>
      <c r="AI259" s="489">
        <v>6459</v>
      </c>
      <c r="AJ259" s="490">
        <f t="shared" si="5"/>
        <v>0.2138695733884608</v>
      </c>
      <c r="AK259" s="80"/>
      <c r="AL259" s="71"/>
      <c r="AM259" s="80"/>
      <c r="AN259" s="71"/>
      <c r="AO259" s="80">
        <v>2896</v>
      </c>
      <c r="AP259" s="250">
        <f t="shared" si="9"/>
        <v>-0.20264317180616742</v>
      </c>
      <c r="AQ259" s="489">
        <v>584</v>
      </c>
      <c r="AR259" s="494">
        <f t="shared" si="15"/>
        <v>-8.3202511773940335E-2</v>
      </c>
      <c r="AS259" s="251"/>
      <c r="AT259" s="71"/>
      <c r="AU259" s="80"/>
      <c r="AV259" s="71"/>
      <c r="AW259" s="233"/>
      <c r="AX259" s="71"/>
      <c r="AY259" s="80"/>
      <c r="AZ259" s="71"/>
      <c r="BA259" s="80"/>
      <c r="BB259" s="7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</row>
    <row r="260" spans="1:67" s="82" customFormat="1" ht="13.55" customHeight="1">
      <c r="A260" s="608"/>
      <c r="B260" s="260" t="s">
        <v>9</v>
      </c>
      <c r="C260" s="269">
        <v>2391130</v>
      </c>
      <c r="D260" s="457">
        <f t="shared" si="16"/>
        <v>5.4146038239923033E-2</v>
      </c>
      <c r="E260" s="249">
        <v>825883</v>
      </c>
      <c r="F260" s="457">
        <f t="shared" si="10"/>
        <v>0.1177619398217824</v>
      </c>
      <c r="G260" s="80"/>
      <c r="H260" s="71"/>
      <c r="I260" s="80">
        <v>318572</v>
      </c>
      <c r="J260" s="457">
        <f t="shared" si="17"/>
        <v>-9.3023123394999518E-2</v>
      </c>
      <c r="K260" s="80">
        <v>91178</v>
      </c>
      <c r="L260" s="457">
        <f t="shared" si="18"/>
        <v>-0.26524461492590234</v>
      </c>
      <c r="M260" s="252">
        <v>84969</v>
      </c>
      <c r="N260" s="478">
        <f t="shared" si="6"/>
        <v>-0.23299332009387974</v>
      </c>
      <c r="O260" s="80">
        <v>73233</v>
      </c>
      <c r="P260" s="460">
        <f t="shared" si="6"/>
        <v>0.29540268515734169</v>
      </c>
      <c r="Q260" s="80">
        <v>91082</v>
      </c>
      <c r="R260" s="470">
        <f t="shared" si="4"/>
        <v>0.27423055400111918</v>
      </c>
      <c r="S260" s="252">
        <v>41765</v>
      </c>
      <c r="T260" s="457">
        <f t="shared" si="11"/>
        <v>0.22841848289655586</v>
      </c>
      <c r="U260" s="252">
        <v>39936</v>
      </c>
      <c r="V260" s="457">
        <f t="shared" si="12"/>
        <v>2.787193973634583E-3</v>
      </c>
      <c r="W260" s="80">
        <v>30286</v>
      </c>
      <c r="X260" s="463">
        <f t="shared" si="13"/>
        <v>0.13320362194118096</v>
      </c>
      <c r="Y260" s="80">
        <v>38581</v>
      </c>
      <c r="Z260" s="462">
        <f t="shared" si="7"/>
        <v>0.20448940089288503</v>
      </c>
      <c r="AA260" s="252">
        <v>10090</v>
      </c>
      <c r="AB260" s="463">
        <f t="shared" si="14"/>
        <v>-5.0978179082016517E-2</v>
      </c>
      <c r="AC260" s="257"/>
      <c r="AD260" s="71"/>
      <c r="AE260" s="80">
        <v>22045</v>
      </c>
      <c r="AF260" s="457">
        <f t="shared" si="19"/>
        <v>9.1390662904104136E-2</v>
      </c>
      <c r="AG260" s="289"/>
      <c r="AH260" s="290"/>
      <c r="AI260" s="489">
        <v>14349</v>
      </c>
      <c r="AJ260" s="490">
        <f t="shared" si="5"/>
        <v>-9.8675131106817915E-3</v>
      </c>
      <c r="AK260" s="80"/>
      <c r="AL260" s="71"/>
      <c r="AM260" s="80"/>
      <c r="AN260" s="71"/>
      <c r="AO260" s="80">
        <v>2414</v>
      </c>
      <c r="AP260" s="250">
        <f t="shared" si="9"/>
        <v>-0.12631197973217512</v>
      </c>
      <c r="AQ260" s="489">
        <v>544</v>
      </c>
      <c r="AR260" s="494">
        <f t="shared" si="15"/>
        <v>-4.7285464098073549E-2</v>
      </c>
      <c r="AS260" s="251"/>
      <c r="AT260" s="71"/>
      <c r="AU260" s="80"/>
      <c r="AV260" s="71"/>
      <c r="AW260" s="233"/>
      <c r="AX260" s="71"/>
      <c r="AY260" s="80"/>
      <c r="AZ260" s="71"/>
      <c r="BA260" s="80"/>
      <c r="BB260" s="7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</row>
    <row r="261" spans="1:67" s="82" customFormat="1" ht="13.55" customHeight="1">
      <c r="A261" s="608"/>
      <c r="B261" s="260" t="s">
        <v>202</v>
      </c>
      <c r="C261" s="269">
        <v>2226396</v>
      </c>
      <c r="D261" s="463">
        <f t="shared" si="16"/>
        <v>3.2647620644110642E-3</v>
      </c>
      <c r="E261" s="249">
        <v>729860</v>
      </c>
      <c r="F261" s="463">
        <f t="shared" si="10"/>
        <v>3.7798762080943904E-2</v>
      </c>
      <c r="G261" s="80"/>
      <c r="H261" s="71"/>
      <c r="I261" s="80">
        <v>303130</v>
      </c>
      <c r="J261" s="463">
        <f t="shared" si="17"/>
        <v>-8.0356899067705823E-2</v>
      </c>
      <c r="K261" s="80">
        <v>98544</v>
      </c>
      <c r="L261" s="463">
        <f t="shared" si="18"/>
        <v>-0.25009702531790057</v>
      </c>
      <c r="M261" s="252">
        <v>88069</v>
      </c>
      <c r="N261" s="478">
        <f t="shared" si="6"/>
        <v>-0.19990370027163795</v>
      </c>
      <c r="O261" s="80">
        <v>52364</v>
      </c>
      <c r="P261" s="470">
        <f t="shared" si="6"/>
        <v>0.10349187617221256</v>
      </c>
      <c r="Q261" s="80">
        <v>48230</v>
      </c>
      <c r="R261" s="480">
        <f t="shared" si="4"/>
        <v>-7.1500077006006468E-2</v>
      </c>
      <c r="S261" s="252">
        <v>30916</v>
      </c>
      <c r="T261" s="468">
        <f t="shared" si="11"/>
        <v>2.2043568464731322E-3</v>
      </c>
      <c r="U261" s="252">
        <v>36356</v>
      </c>
      <c r="V261" s="468">
        <f t="shared" si="12"/>
        <v>-7.9501721693336025E-2</v>
      </c>
      <c r="W261" s="80">
        <v>30766</v>
      </c>
      <c r="X261" s="478">
        <f t="shared" si="13"/>
        <v>-0.10913565947589399</v>
      </c>
      <c r="Y261" s="80">
        <v>41529</v>
      </c>
      <c r="Z261" s="471">
        <f t="shared" si="7"/>
        <v>0.24193307216124893</v>
      </c>
      <c r="AA261" s="252">
        <v>10121</v>
      </c>
      <c r="AB261" s="470">
        <f t="shared" si="14"/>
        <v>-0.17995462647869065</v>
      </c>
      <c r="AC261" s="257"/>
      <c r="AD261" s="71"/>
      <c r="AE261" s="80">
        <v>19600</v>
      </c>
      <c r="AF261" s="470">
        <f t="shared" si="19"/>
        <v>-5.2781161185545544E-3</v>
      </c>
      <c r="AG261" s="289"/>
      <c r="AH261" s="290"/>
      <c r="AI261" s="489">
        <v>29803</v>
      </c>
      <c r="AJ261" s="490">
        <f t="shared" si="5"/>
        <v>-4.5937640053780648E-2</v>
      </c>
      <c r="AK261" s="80"/>
      <c r="AL261" s="71"/>
      <c r="AM261" s="80"/>
      <c r="AN261" s="71"/>
      <c r="AO261" s="80">
        <v>2136</v>
      </c>
      <c r="AP261" s="250">
        <f t="shared" si="9"/>
        <v>-8.7179487179487203E-2</v>
      </c>
      <c r="AQ261" s="489">
        <v>660</v>
      </c>
      <c r="AR261" s="494">
        <f t="shared" si="15"/>
        <v>0.13989637305699487</v>
      </c>
      <c r="AS261" s="251"/>
      <c r="AT261" s="71"/>
      <c r="AU261" s="80"/>
      <c r="AV261" s="71"/>
      <c r="AW261" s="233"/>
      <c r="AX261" s="71"/>
      <c r="AY261" s="80"/>
      <c r="AZ261" s="71"/>
      <c r="BA261" s="80"/>
      <c r="BB261" s="7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</row>
    <row r="262" spans="1:67" s="82" customFormat="1" ht="13.55" customHeight="1">
      <c r="A262" s="608"/>
      <c r="B262" s="260" t="s">
        <v>203</v>
      </c>
      <c r="C262" s="269">
        <v>2435291</v>
      </c>
      <c r="D262" s="473">
        <f t="shared" si="16"/>
        <v>-2.6650210294372201E-2</v>
      </c>
      <c r="E262" s="249">
        <v>678566</v>
      </c>
      <c r="F262" s="473">
        <f t="shared" si="10"/>
        <v>-0.10441493033329419</v>
      </c>
      <c r="G262" s="80"/>
      <c r="H262" s="71"/>
      <c r="I262" s="80">
        <v>317070</v>
      </c>
      <c r="J262" s="473">
        <f t="shared" si="17"/>
        <v>2.5615314199210149E-2</v>
      </c>
      <c r="K262" s="80">
        <v>130259</v>
      </c>
      <c r="L262" s="473">
        <f t="shared" si="18"/>
        <v>-0.17510084922328684</v>
      </c>
      <c r="M262" s="252">
        <v>118846</v>
      </c>
      <c r="N262" s="478">
        <f t="shared" si="6"/>
        <v>-0.15157269521266725</v>
      </c>
      <c r="O262" s="80">
        <v>50770</v>
      </c>
      <c r="P262" s="478">
        <f t="shared" si="6"/>
        <v>5.6409829584469051E-2</v>
      </c>
      <c r="Q262" s="80">
        <v>50248</v>
      </c>
      <c r="R262" s="71">
        <f t="shared" si="4"/>
        <v>-3.1326508973839928E-2</v>
      </c>
      <c r="S262" s="252">
        <v>32288</v>
      </c>
      <c r="T262" s="474">
        <f t="shared" si="11"/>
        <v>-1.63594821020564E-2</v>
      </c>
      <c r="U262" s="252">
        <v>59416</v>
      </c>
      <c r="V262" s="474">
        <f t="shared" si="12"/>
        <v>3.5158019443186195E-2</v>
      </c>
      <c r="W262" s="80">
        <v>49636</v>
      </c>
      <c r="X262" s="497">
        <f t="shared" si="13"/>
        <v>2.4753803910233962E-2</v>
      </c>
      <c r="Y262" s="80">
        <v>54261</v>
      </c>
      <c r="Z262" s="483">
        <f t="shared" si="7"/>
        <v>0.16198042700815907</v>
      </c>
      <c r="AA262" s="252">
        <v>12714</v>
      </c>
      <c r="AB262" s="478">
        <f t="shared" si="14"/>
        <v>-0.19470483911831771</v>
      </c>
      <c r="AC262" s="257"/>
      <c r="AD262" s="71"/>
      <c r="AE262" s="80">
        <v>17689</v>
      </c>
      <c r="AF262" s="474">
        <f t="shared" si="19"/>
        <v>-3.2330415754923458E-2</v>
      </c>
      <c r="AG262" s="289"/>
      <c r="AH262" s="290"/>
      <c r="AI262" s="489">
        <v>39101</v>
      </c>
      <c r="AJ262" s="490">
        <f t="shared" si="5"/>
        <v>-9.4192322839205866E-2</v>
      </c>
      <c r="AK262" s="80"/>
      <c r="AL262" s="71"/>
      <c r="AM262" s="80"/>
      <c r="AN262" s="71"/>
      <c r="AO262" s="80">
        <v>1851</v>
      </c>
      <c r="AP262" s="250">
        <f t="shared" si="9"/>
        <v>-0.18815789473684208</v>
      </c>
      <c r="AQ262" s="489">
        <v>932</v>
      </c>
      <c r="AR262" s="494">
        <f t="shared" si="15"/>
        <v>-7.631318136769083E-2</v>
      </c>
      <c r="AS262" s="251"/>
      <c r="AT262" s="71"/>
      <c r="AU262" s="80"/>
      <c r="AV262" s="71"/>
      <c r="AW262" s="233"/>
      <c r="AX262" s="71"/>
      <c r="AY262" s="80"/>
      <c r="AZ262" s="71"/>
      <c r="BA262" s="80"/>
      <c r="BB262" s="7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</row>
    <row r="263" spans="1:67" s="82" customFormat="1" ht="13.55" customHeight="1">
      <c r="A263" s="608"/>
      <c r="B263" s="260" t="s">
        <v>204</v>
      </c>
      <c r="C263" s="269">
        <v>2422218</v>
      </c>
      <c r="D263" s="481">
        <f t="shared" si="16"/>
        <v>2.6559301561738469E-2</v>
      </c>
      <c r="E263" s="249">
        <v>660917</v>
      </c>
      <c r="F263" s="481">
        <f t="shared" si="10"/>
        <v>7.9626314173140811E-2</v>
      </c>
      <c r="G263" s="80"/>
      <c r="H263" s="71"/>
      <c r="I263" s="80">
        <v>384167</v>
      </c>
      <c r="J263" s="481">
        <f t="shared" si="17"/>
        <v>-8.7831645130805991E-2</v>
      </c>
      <c r="K263" s="80">
        <v>133995</v>
      </c>
      <c r="L263" s="481">
        <f t="shared" si="18"/>
        <v>-0.14189379578871864</v>
      </c>
      <c r="M263" s="252">
        <v>119057</v>
      </c>
      <c r="N263" s="481">
        <f t="shared" si="6"/>
        <v>-0.18137875079072585</v>
      </c>
      <c r="O263" s="80">
        <v>55884</v>
      </c>
      <c r="P263" s="497">
        <f t="shared" si="6"/>
        <v>-6.9360022648170649E-2</v>
      </c>
      <c r="Q263" s="80">
        <v>56123</v>
      </c>
      <c r="R263" s="504">
        <f t="shared" si="4"/>
        <v>-9.038897893030795E-2</v>
      </c>
      <c r="S263" s="252">
        <v>35177</v>
      </c>
      <c r="T263" s="481">
        <f t="shared" si="11"/>
        <v>-4.7287598515830198E-2</v>
      </c>
      <c r="U263" s="252">
        <v>64983</v>
      </c>
      <c r="V263" s="486">
        <f t="shared" si="12"/>
        <v>6.5539632046699214E-2</v>
      </c>
      <c r="W263" s="80">
        <v>46857</v>
      </c>
      <c r="X263" s="497">
        <f t="shared" si="13"/>
        <v>-1.5919353145017356E-2</v>
      </c>
      <c r="Y263" s="80">
        <v>49382</v>
      </c>
      <c r="Z263" s="499">
        <f t="shared" si="7"/>
        <v>0.15284230185595882</v>
      </c>
      <c r="AA263" s="252"/>
      <c r="AB263" s="71"/>
      <c r="AC263" s="257"/>
      <c r="AD263" s="71"/>
      <c r="AE263" s="80">
        <v>17565</v>
      </c>
      <c r="AF263" s="483">
        <f t="shared" si="19"/>
        <v>8.3816522188415732E-3</v>
      </c>
      <c r="AG263" s="289"/>
      <c r="AH263" s="290"/>
      <c r="AI263" s="489">
        <v>42667</v>
      </c>
      <c r="AJ263" s="490">
        <f t="shared" si="5"/>
        <v>-0.10288057190916733</v>
      </c>
      <c r="AK263" s="80"/>
      <c r="AL263" s="71"/>
      <c r="AM263" s="80"/>
      <c r="AN263" s="71"/>
      <c r="AO263" s="80">
        <v>1616</v>
      </c>
      <c r="AP263" s="250">
        <f t="shared" si="9"/>
        <v>-8.5455574419920799E-2</v>
      </c>
      <c r="AQ263" s="489">
        <v>808</v>
      </c>
      <c r="AR263" s="494">
        <f t="shared" si="15"/>
        <v>0.15759312320916896</v>
      </c>
      <c r="AS263" s="251"/>
      <c r="AT263" s="71"/>
      <c r="AU263" s="80"/>
      <c r="AV263" s="71"/>
      <c r="AW263" s="233"/>
      <c r="AX263" s="71"/>
      <c r="AY263" s="80"/>
      <c r="AZ263" s="71"/>
      <c r="BA263" s="80"/>
      <c r="BB263" s="7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</row>
    <row r="264" spans="1:67" s="82" customFormat="1" ht="13.55" customHeight="1">
      <c r="A264" s="608"/>
      <c r="B264" s="260" t="s">
        <v>205</v>
      </c>
      <c r="C264" s="269">
        <v>2235874</v>
      </c>
      <c r="D264" s="497">
        <f t="shared" si="16"/>
        <v>-3.2839459605362387E-2</v>
      </c>
      <c r="E264" s="249">
        <v>670563</v>
      </c>
      <c r="F264" s="497">
        <f t="shared" si="10"/>
        <v>2.1027692298322131E-2</v>
      </c>
      <c r="G264" s="80"/>
      <c r="H264" s="71"/>
      <c r="I264" s="80">
        <v>328530</v>
      </c>
      <c r="J264" s="497">
        <f t="shared" si="17"/>
        <v>-7.6415752069089571E-2</v>
      </c>
      <c r="K264" s="80">
        <v>101672</v>
      </c>
      <c r="L264" s="497">
        <f t="shared" si="18"/>
        <v>-0.23978435932137487</v>
      </c>
      <c r="M264" s="252">
        <v>78345</v>
      </c>
      <c r="N264" s="497">
        <f t="shared" si="6"/>
        <v>-0.34151691909428639</v>
      </c>
      <c r="O264" s="80">
        <v>49789</v>
      </c>
      <c r="P264" s="503">
        <f t="shared" si="6"/>
        <v>-0.23488643697943878</v>
      </c>
      <c r="Q264" s="80">
        <v>59916</v>
      </c>
      <c r="R264" s="514">
        <f t="shared" si="4"/>
        <v>-0.20806788442729118</v>
      </c>
      <c r="S264" s="252">
        <v>32878</v>
      </c>
      <c r="T264" s="499">
        <f t="shared" si="11"/>
        <v>-0.17578340436199547</v>
      </c>
      <c r="U264" s="252">
        <v>35676</v>
      </c>
      <c r="V264" s="503">
        <f t="shared" si="12"/>
        <v>-0.20518647239673837</v>
      </c>
      <c r="W264" s="80">
        <v>27989</v>
      </c>
      <c r="X264" s="520">
        <f t="shared" si="13"/>
        <v>-0.16825651540816022</v>
      </c>
      <c r="Y264" s="80">
        <v>41605</v>
      </c>
      <c r="Z264" s="506">
        <f t="shared" si="7"/>
        <v>8.5697137339839857E-2</v>
      </c>
      <c r="AA264" s="252"/>
      <c r="AB264" s="71"/>
      <c r="AC264" s="257"/>
      <c r="AD264" s="71"/>
      <c r="AE264" s="80">
        <v>24239</v>
      </c>
      <c r="AF264" s="503">
        <f t="shared" si="19"/>
        <v>9.505308335215723E-2</v>
      </c>
      <c r="AG264" s="289"/>
      <c r="AH264" s="290"/>
      <c r="AI264" s="80">
        <v>21350</v>
      </c>
      <c r="AJ264" s="490">
        <f t="shared" si="5"/>
        <v>-0.11951501154734412</v>
      </c>
      <c r="AK264" s="80"/>
      <c r="AL264" s="71"/>
      <c r="AM264" s="80"/>
      <c r="AN264" s="71"/>
      <c r="AO264" s="80">
        <v>2504</v>
      </c>
      <c r="AP264" s="250">
        <f t="shared" si="9"/>
        <v>-6.427503736920781E-2</v>
      </c>
      <c r="AQ264" s="489">
        <v>567</v>
      </c>
      <c r="AR264" s="494">
        <f t="shared" si="15"/>
        <v>-6.7434210526315819E-2</v>
      </c>
      <c r="AS264" s="251"/>
      <c r="AT264" s="71"/>
      <c r="AU264" s="80"/>
      <c r="AV264" s="71"/>
      <c r="AW264" s="233"/>
      <c r="AX264" s="71"/>
      <c r="AY264" s="80"/>
      <c r="AZ264" s="71"/>
      <c r="BA264" s="80"/>
      <c r="BB264" s="7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</row>
    <row r="265" spans="1:67" s="82" customFormat="1" ht="13.55" customHeight="1">
      <c r="A265" s="608"/>
      <c r="B265" s="260" t="s">
        <v>21</v>
      </c>
      <c r="C265" s="269">
        <v>2678376</v>
      </c>
      <c r="D265" s="504">
        <f t="shared" si="16"/>
        <v>0.12420418524687049</v>
      </c>
      <c r="E265" s="249">
        <v>867261</v>
      </c>
      <c r="F265" s="504">
        <f t="shared" si="10"/>
        <v>0.18451254973250641</v>
      </c>
      <c r="G265" s="80"/>
      <c r="H265" s="71"/>
      <c r="I265" s="80">
        <v>360941</v>
      </c>
      <c r="J265" s="504">
        <f t="shared" si="17"/>
        <v>-1.6568489082398385E-2</v>
      </c>
      <c r="K265" s="80">
        <v>136382</v>
      </c>
      <c r="L265" s="504">
        <f t="shared" si="18"/>
        <v>-4.1770008501549216E-2</v>
      </c>
      <c r="M265" s="252">
        <v>90670</v>
      </c>
      <c r="N265" s="504">
        <f t="shared" si="6"/>
        <v>-0.24155353124712453</v>
      </c>
      <c r="O265" s="80">
        <v>91979</v>
      </c>
      <c r="P265" s="508">
        <f t="shared" si="6"/>
        <v>0.16692040293319121</v>
      </c>
      <c r="Q265" s="80">
        <v>108265</v>
      </c>
      <c r="R265" s="514">
        <f t="shared" si="4"/>
        <v>0.27564185646451667</v>
      </c>
      <c r="S265" s="252">
        <v>52057</v>
      </c>
      <c r="T265" s="504">
        <f t="shared" si="11"/>
        <v>0.1059720835369351</v>
      </c>
      <c r="U265" s="252">
        <v>50782</v>
      </c>
      <c r="V265" s="511">
        <f t="shared" si="12"/>
        <v>0.20656719254894518</v>
      </c>
      <c r="W265" s="80">
        <v>36424</v>
      </c>
      <c r="X265" s="520">
        <f t="shared" si="13"/>
        <v>4.0923639689071756E-2</v>
      </c>
      <c r="Y265" s="80">
        <v>46778</v>
      </c>
      <c r="Z265" s="511">
        <f t="shared" si="7"/>
        <v>0.27172878775521303</v>
      </c>
      <c r="AA265" s="252"/>
      <c r="AB265" s="71"/>
      <c r="AC265" s="257"/>
      <c r="AD265" s="71"/>
      <c r="AE265" s="80">
        <v>27939</v>
      </c>
      <c r="AF265" s="519">
        <f t="shared" si="19"/>
        <v>0.31943329397874853</v>
      </c>
      <c r="AG265" s="289"/>
      <c r="AH265" s="290"/>
      <c r="AI265" s="259">
        <v>14646</v>
      </c>
      <c r="AJ265" s="490">
        <f t="shared" si="5"/>
        <v>0.72042758134617646</v>
      </c>
      <c r="AK265" s="80"/>
      <c r="AL265" s="71"/>
      <c r="AM265" s="80"/>
      <c r="AN265" s="71"/>
      <c r="AO265" s="80">
        <v>4179</v>
      </c>
      <c r="AP265" s="250">
        <f t="shared" si="9"/>
        <v>-1.8322762508809043E-2</v>
      </c>
      <c r="AQ265" s="80">
        <v>1105</v>
      </c>
      <c r="AR265" s="494">
        <f t="shared" si="15"/>
        <v>0.26141552511415522</v>
      </c>
      <c r="AS265" s="251"/>
      <c r="AT265" s="71"/>
      <c r="AU265" s="80"/>
      <c r="AV265" s="71"/>
      <c r="AW265" s="233"/>
      <c r="AX265" s="71"/>
      <c r="AY265" s="80"/>
      <c r="AZ265" s="71"/>
      <c r="BA265" s="80"/>
      <c r="BB265" s="7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</row>
    <row r="266" spans="1:67" s="82" customFormat="1" ht="13.55" customHeight="1">
      <c r="A266" s="608"/>
      <c r="B266" s="260" t="s">
        <v>34</v>
      </c>
      <c r="C266" s="269">
        <v>2467701</v>
      </c>
      <c r="D266" s="514">
        <f t="shared" si="16"/>
        <v>3.2018618734160231E-2</v>
      </c>
      <c r="E266" s="249">
        <v>824567</v>
      </c>
      <c r="F266" s="514">
        <f t="shared" si="10"/>
        <v>0.10014729701963687</v>
      </c>
      <c r="G266" s="80"/>
      <c r="H266" s="71"/>
      <c r="I266" s="80">
        <v>343998</v>
      </c>
      <c r="J266" s="514">
        <f t="shared" si="17"/>
        <v>-0.13817361894024804</v>
      </c>
      <c r="K266" s="80">
        <v>130251</v>
      </c>
      <c r="L266" s="514">
        <f t="shared" si="18"/>
        <v>-0.15700056307399568</v>
      </c>
      <c r="M266" s="252">
        <v>88425</v>
      </c>
      <c r="N266" s="514">
        <f t="shared" si="6"/>
        <v>-0.25640163141739902</v>
      </c>
      <c r="O266" s="80">
        <v>96160</v>
      </c>
      <c r="P266" s="515">
        <f t="shared" si="6"/>
        <v>0.13090827835209162</v>
      </c>
      <c r="Q266" s="80">
        <v>102985</v>
      </c>
      <c r="R266" s="515">
        <f t="shared" si="4"/>
        <v>2.4542867944049807E-2</v>
      </c>
      <c r="S266" s="252">
        <v>55517</v>
      </c>
      <c r="T266" s="514">
        <f t="shared" si="11"/>
        <v>0.14246614808412561</v>
      </c>
      <c r="U266" s="252">
        <v>41934</v>
      </c>
      <c r="V266" s="514">
        <f t="shared" si="12"/>
        <v>5.8939393939393847E-2</v>
      </c>
      <c r="W266" s="80">
        <v>32500</v>
      </c>
      <c r="X266" s="520">
        <f t="shared" si="13"/>
        <v>-6.326560023058081E-2</v>
      </c>
      <c r="Y266" s="80">
        <v>38153</v>
      </c>
      <c r="Z266" s="515">
        <f t="shared" si="7"/>
        <v>1.3979323358226825E-2</v>
      </c>
      <c r="AA266" s="252"/>
      <c r="AB266" s="71"/>
      <c r="AC266" s="257"/>
      <c r="AD266" s="71"/>
      <c r="AE266" s="80">
        <v>16773</v>
      </c>
      <c r="AF266" s="519">
        <f t="shared" si="19"/>
        <v>0.1307894559428302</v>
      </c>
      <c r="AG266" s="289"/>
      <c r="AH266" s="290"/>
      <c r="AI266" s="259">
        <v>3718</v>
      </c>
      <c r="AJ266" s="490">
        <f t="shared" si="5"/>
        <v>-1.718213058419249E-2</v>
      </c>
      <c r="AK266" s="80"/>
      <c r="AL266" s="71"/>
      <c r="AM266" s="80"/>
      <c r="AN266" s="71"/>
      <c r="AO266" s="80">
        <v>3702</v>
      </c>
      <c r="AP266" s="250">
        <f t="shared" si="9"/>
        <v>-9.861212563915267E-2</v>
      </c>
      <c r="AQ266" s="80">
        <v>1042</v>
      </c>
      <c r="AR266" s="494">
        <f t="shared" si="15"/>
        <v>-0.12289562289562295</v>
      </c>
      <c r="AS266" s="251"/>
      <c r="AT266" s="71"/>
      <c r="AU266" s="80"/>
      <c r="AV266" s="71"/>
      <c r="AW266" s="233"/>
      <c r="AX266" s="71"/>
      <c r="AY266" s="80"/>
      <c r="AZ266" s="71"/>
      <c r="BA266" s="80"/>
      <c r="BB266" s="7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</row>
    <row r="267" spans="1:67" s="82" customFormat="1" ht="13.55" customHeight="1" thickBot="1">
      <c r="A267" s="609"/>
      <c r="B267" s="291" t="s">
        <v>32</v>
      </c>
      <c r="C267" s="292">
        <v>2747093</v>
      </c>
      <c r="D267" s="536">
        <f t="shared" si="16"/>
        <v>1.1396696338698442E-2</v>
      </c>
      <c r="E267" s="294">
        <v>974239</v>
      </c>
      <c r="F267" s="293">
        <f t="shared" si="10"/>
        <v>0.1232013299868453</v>
      </c>
      <c r="G267" s="295"/>
      <c r="H267" s="293"/>
      <c r="I267" s="295">
        <v>388732</v>
      </c>
      <c r="J267" s="293">
        <f t="shared" si="17"/>
        <v>-0.10650494519260167</v>
      </c>
      <c r="K267" s="295">
        <v>150561</v>
      </c>
      <c r="L267" s="293">
        <f t="shared" si="18"/>
        <v>-0.20474424795588519</v>
      </c>
      <c r="M267" s="296">
        <v>113314</v>
      </c>
      <c r="N267" s="293">
        <f t="shared" si="6"/>
        <v>-0.14828400054118251</v>
      </c>
      <c r="O267" s="295">
        <v>92918</v>
      </c>
      <c r="P267" s="293">
        <f t="shared" si="6"/>
        <v>-3.9160332971407863E-2</v>
      </c>
      <c r="Q267" s="295">
        <v>111615</v>
      </c>
      <c r="R267" s="293">
        <f t="shared" si="4"/>
        <v>-0.10667979254706106</v>
      </c>
      <c r="S267" s="296">
        <v>57570</v>
      </c>
      <c r="T267" s="293">
        <f t="shared" si="11"/>
        <v>4.6270718232044095E-2</v>
      </c>
      <c r="U267" s="296">
        <v>35924</v>
      </c>
      <c r="V267" s="293">
        <f t="shared" si="12"/>
        <v>-0.16147705522617994</v>
      </c>
      <c r="W267" s="295">
        <v>39595</v>
      </c>
      <c r="X267" s="293">
        <f t="shared" si="13"/>
        <v>-9.4226106052980763E-2</v>
      </c>
      <c r="Y267" s="295">
        <v>38838</v>
      </c>
      <c r="Z267" s="293">
        <f t="shared" si="7"/>
        <v>-8.1800557946002161E-2</v>
      </c>
      <c r="AA267" s="296"/>
      <c r="AB267" s="293"/>
      <c r="AC267" s="297"/>
      <c r="AD267" s="293"/>
      <c r="AE267" s="295">
        <v>14975</v>
      </c>
      <c r="AF267" s="293">
        <f t="shared" si="19"/>
        <v>6.4094365096283745E-2</v>
      </c>
      <c r="AG267" s="298"/>
      <c r="AH267" s="299"/>
      <c r="AI267" s="300">
        <v>3525</v>
      </c>
      <c r="AJ267" s="553">
        <f t="shared" si="5"/>
        <v>5.4192812321733896E-3</v>
      </c>
      <c r="AK267" s="295"/>
      <c r="AL267" s="293"/>
      <c r="AM267" s="295"/>
      <c r="AN267" s="293"/>
      <c r="AO267" s="295">
        <v>3641</v>
      </c>
      <c r="AP267" s="293">
        <f t="shared" si="9"/>
        <v>-6.0629514963880249E-2</v>
      </c>
      <c r="AQ267" s="295">
        <v>1344</v>
      </c>
      <c r="AR267" s="554">
        <f t="shared" si="15"/>
        <v>6.1611374407583019E-2</v>
      </c>
      <c r="AS267" s="302"/>
      <c r="AT267" s="293"/>
      <c r="AU267" s="295"/>
      <c r="AV267" s="293"/>
      <c r="AW267" s="303"/>
      <c r="AX267" s="293"/>
      <c r="AY267" s="295"/>
      <c r="AZ267" s="293"/>
      <c r="BA267" s="80"/>
      <c r="BB267" s="7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</row>
    <row r="268" spans="1:67" s="82" customFormat="1" ht="13.55" customHeight="1">
      <c r="A268" s="607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535">
        <v>1176089</v>
      </c>
      <c r="F268" s="536">
        <f t="shared" si="10"/>
        <v>0.21609864543480506</v>
      </c>
      <c r="G268" s="369"/>
      <c r="H268" s="532"/>
      <c r="I268" s="80">
        <v>489669</v>
      </c>
      <c r="J268" s="542">
        <f t="shared" si="17"/>
        <v>0.1739396235100068</v>
      </c>
      <c r="K268" s="80">
        <v>168222</v>
      </c>
      <c r="L268" s="542">
        <f t="shared" si="18"/>
        <v>-0.19536029464520599</v>
      </c>
      <c r="M268" s="558">
        <v>149964</v>
      </c>
      <c r="N268" s="542">
        <f t="shared" si="6"/>
        <v>-7.7173010061228897E-2</v>
      </c>
      <c r="O268" s="80">
        <v>129083</v>
      </c>
      <c r="P268" s="562">
        <f t="shared" si="6"/>
        <v>1.8494701709813155E-2</v>
      </c>
      <c r="Q268" s="80">
        <v>131629</v>
      </c>
      <c r="R268" s="562">
        <f t="shared" si="4"/>
        <v>0.11468760056230209</v>
      </c>
      <c r="S268" s="252">
        <v>75198</v>
      </c>
      <c r="T268" s="562">
        <f t="shared" si="11"/>
        <v>0.14528092112277058</v>
      </c>
      <c r="U268" s="252">
        <v>69228</v>
      </c>
      <c r="V268" s="562">
        <f t="shared" si="12"/>
        <v>-0.12702235785172944</v>
      </c>
      <c r="W268" s="80">
        <v>65269</v>
      </c>
      <c r="X268" s="574">
        <f t="shared" si="13"/>
        <v>2.72920437554105E-2</v>
      </c>
      <c r="Y268" s="80">
        <v>45175</v>
      </c>
      <c r="Z268" s="536">
        <f t="shared" si="7"/>
        <v>-5.5193039695486723E-2</v>
      </c>
      <c r="AA268" s="252"/>
      <c r="AB268" s="536"/>
      <c r="AC268" s="524"/>
      <c r="AD268" s="536"/>
      <c r="AE268" s="80">
        <v>18176</v>
      </c>
      <c r="AF268" s="542">
        <f t="shared" si="19"/>
        <v>1.6213798501621302E-2</v>
      </c>
      <c r="AG268" s="289"/>
      <c r="AH268" s="290"/>
      <c r="AI268" s="259">
        <v>3628</v>
      </c>
      <c r="AJ268" s="532">
        <f t="shared" si="5"/>
        <v>2.5728018094430372E-2</v>
      </c>
      <c r="AK268" s="80"/>
      <c r="AL268" s="536"/>
      <c r="AM268" s="80"/>
      <c r="AN268" s="536"/>
      <c r="AO268" s="80">
        <v>3678</v>
      </c>
      <c r="AP268" s="250">
        <f t="shared" si="9"/>
        <v>1.5461071231363865E-2</v>
      </c>
      <c r="AQ268" s="80">
        <v>1898</v>
      </c>
      <c r="AR268" s="536">
        <f t="shared" si="15"/>
        <v>-0.11679851093531879</v>
      </c>
      <c r="AS268" s="251"/>
      <c r="AT268" s="536"/>
      <c r="AU268" s="80"/>
      <c r="AV268" s="536"/>
      <c r="AW268" s="529"/>
      <c r="AX268" s="536"/>
      <c r="AY268" s="80"/>
      <c r="AZ268" s="536"/>
      <c r="BA268" s="80"/>
      <c r="BB268" s="536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</row>
    <row r="269" spans="1:67" s="82" customFormat="1" ht="13.55" customHeight="1">
      <c r="A269" s="608"/>
      <c r="B269" s="260" t="s">
        <v>26</v>
      </c>
      <c r="C269" s="269">
        <v>2769295</v>
      </c>
      <c r="D269" s="536">
        <f>(C269/C257-1)</f>
        <v>5.4714785076670935E-2</v>
      </c>
      <c r="E269" s="535">
        <v>1086400</v>
      </c>
      <c r="F269" s="536">
        <f t="shared" si="10"/>
        <v>0.28210272399623304</v>
      </c>
      <c r="G269" s="369"/>
      <c r="H269" s="532"/>
      <c r="I269" s="80">
        <v>481589</v>
      </c>
      <c r="J269" s="567">
        <f t="shared" si="17"/>
        <v>2.8979159277475963E-2</v>
      </c>
      <c r="K269" s="80">
        <v>144467</v>
      </c>
      <c r="L269" s="567">
        <f t="shared" si="17"/>
        <v>-0.14053780712713426</v>
      </c>
      <c r="M269" s="558">
        <v>131535</v>
      </c>
      <c r="N269" s="569">
        <f t="shared" si="6"/>
        <v>-1.1802623473021523E-2</v>
      </c>
      <c r="O269" s="80">
        <v>96260</v>
      </c>
      <c r="P269" s="536">
        <f t="shared" si="6"/>
        <v>-0.20788657291212365</v>
      </c>
      <c r="Q269" s="80">
        <v>96618</v>
      </c>
      <c r="R269" s="536">
        <f t="shared" si="4"/>
        <v>-0.11208932592013965</v>
      </c>
      <c r="S269" s="252">
        <v>55994</v>
      </c>
      <c r="T269" s="567">
        <f t="shared" ref="T269:V270" si="20">(S269/S257-1)</f>
        <v>-5.6227877970672524E-2</v>
      </c>
      <c r="U269" s="252">
        <v>65673</v>
      </c>
      <c r="V269" s="569">
        <f t="shared" si="20"/>
        <v>-9.0779454520282465E-2</v>
      </c>
      <c r="W269" s="80">
        <v>47935</v>
      </c>
      <c r="X269" s="574">
        <f t="shared" si="13"/>
        <v>4.3880662020906014E-2</v>
      </c>
      <c r="Y269" s="80">
        <v>40508</v>
      </c>
      <c r="Z269" s="536">
        <f t="shared" si="7"/>
        <v>2.9114374269600063E-2</v>
      </c>
      <c r="AA269" s="252"/>
      <c r="AB269" s="536"/>
      <c r="AC269" s="524"/>
      <c r="AD269" s="536"/>
      <c r="AE269" s="80">
        <v>15550</v>
      </c>
      <c r="AF269" s="536">
        <f t="shared" si="19"/>
        <v>3.2330876983336587E-2</v>
      </c>
      <c r="AG269" s="289"/>
      <c r="AH269" s="290"/>
      <c r="AI269" s="259">
        <v>4563</v>
      </c>
      <c r="AJ269" s="532">
        <f t="shared" si="5"/>
        <v>0.25495049504950495</v>
      </c>
      <c r="AK269" s="80"/>
      <c r="AL269" s="536"/>
      <c r="AM269" s="80"/>
      <c r="AN269" s="536"/>
      <c r="AO269" s="80">
        <v>3306</v>
      </c>
      <c r="AP269" s="250">
        <f t="shared" si="9"/>
        <v>5.2531041069723061E-2</v>
      </c>
      <c r="AQ269" s="80">
        <v>1180</v>
      </c>
      <c r="AR269" s="250">
        <f t="shared" si="9"/>
        <v>-0.19782460910944932</v>
      </c>
      <c r="AS269" s="251"/>
      <c r="AT269" s="536"/>
      <c r="AU269" s="80"/>
      <c r="AV269" s="536"/>
      <c r="AW269" s="529"/>
      <c r="AX269" s="536"/>
      <c r="AY269" s="80"/>
      <c r="AZ269" s="536"/>
      <c r="BA269" s="80"/>
      <c r="BB269" s="536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</row>
    <row r="270" spans="1:67" s="82" customFormat="1" ht="13.55" customHeight="1">
      <c r="A270" s="608"/>
      <c r="B270" s="260" t="s">
        <v>199</v>
      </c>
      <c r="C270" s="269">
        <v>2293716</v>
      </c>
      <c r="D270" s="571">
        <f>(C270/C258-1)</f>
        <v>4.3560629325864575E-2</v>
      </c>
      <c r="E270" s="535">
        <v>795600</v>
      </c>
      <c r="F270" s="571">
        <f t="shared" si="10"/>
        <v>0.15016805811558065</v>
      </c>
      <c r="G270" s="369"/>
      <c r="H270" s="532"/>
      <c r="I270" s="80">
        <v>355167</v>
      </c>
      <c r="J270" s="571">
        <f t="shared" si="17"/>
        <v>-5.2860217233038798E-2</v>
      </c>
      <c r="K270" s="80">
        <v>99462</v>
      </c>
      <c r="L270" s="571">
        <f t="shared" si="17"/>
        <v>-0.17646864003311946</v>
      </c>
      <c r="M270" s="558">
        <v>91525</v>
      </c>
      <c r="N270" s="574">
        <f t="shared" si="6"/>
        <v>-9.1076110272503397E-2</v>
      </c>
      <c r="O270" s="80">
        <v>82425</v>
      </c>
      <c r="P270" s="574">
        <f t="shared" si="6"/>
        <v>-8.5203436105746766E-2</v>
      </c>
      <c r="Q270" s="80">
        <v>95243</v>
      </c>
      <c r="R270" s="574">
        <f t="shared" si="4"/>
        <v>5.3806151803496238E-2</v>
      </c>
      <c r="S270" s="252">
        <v>53746</v>
      </c>
      <c r="T270" s="574">
        <f t="shared" si="20"/>
        <v>0.13709643295392038</v>
      </c>
      <c r="U270" s="252">
        <v>37411</v>
      </c>
      <c r="V270" s="571">
        <f t="shared" si="20"/>
        <v>-2.6920876033917684E-2</v>
      </c>
      <c r="W270" s="80">
        <v>23606</v>
      </c>
      <c r="X270" s="574">
        <f t="shared" si="13"/>
        <v>-0.332730305000424</v>
      </c>
      <c r="Y270" s="80"/>
      <c r="Z270" s="536"/>
      <c r="AA270" s="252"/>
      <c r="AB270" s="536"/>
      <c r="AC270" s="524"/>
      <c r="AD270" s="536"/>
      <c r="AE270" s="80">
        <v>13330</v>
      </c>
      <c r="AF270" s="574">
        <f t="shared" si="19"/>
        <v>-3.8378300389554143E-2</v>
      </c>
      <c r="AG270" s="289"/>
      <c r="AH270" s="290"/>
      <c r="AI270" s="259">
        <v>3693</v>
      </c>
      <c r="AJ270" s="573">
        <f t="shared" si="5"/>
        <v>0.28273706147968047</v>
      </c>
      <c r="AK270" s="80"/>
      <c r="AL270" s="536"/>
      <c r="AM270" s="80"/>
      <c r="AN270" s="536"/>
      <c r="AO270" s="80">
        <v>2834</v>
      </c>
      <c r="AP270" s="250">
        <f t="shared" si="9"/>
        <v>-2.6116838487972527E-2</v>
      </c>
      <c r="AQ270" s="80">
        <v>1047</v>
      </c>
      <c r="AR270" s="250">
        <f t="shared" si="9"/>
        <v>8.7227414330218078E-2</v>
      </c>
      <c r="AS270" s="251"/>
      <c r="AT270" s="536"/>
      <c r="AU270" s="80"/>
      <c r="AV270" s="536"/>
      <c r="AW270" s="529"/>
      <c r="AX270" s="536"/>
      <c r="AY270" s="80"/>
      <c r="AZ270" s="536"/>
      <c r="BA270" s="80"/>
      <c r="BB270" s="536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</row>
    <row r="271" spans="1:67" s="82" customFormat="1" ht="13.55" customHeight="1">
      <c r="A271" s="608"/>
      <c r="B271" s="260" t="s">
        <v>8</v>
      </c>
      <c r="C271" s="269"/>
      <c r="D271" s="536"/>
      <c r="E271" s="535"/>
      <c r="F271" s="536"/>
      <c r="G271" s="369"/>
      <c r="H271" s="532"/>
      <c r="I271" s="80"/>
      <c r="J271" s="536"/>
      <c r="K271" s="80"/>
      <c r="L271" s="536"/>
      <c r="M271" s="551"/>
      <c r="N271" s="536"/>
      <c r="O271" s="80"/>
      <c r="P271" s="536"/>
      <c r="Q271" s="80"/>
      <c r="R271" s="536"/>
      <c r="S271" s="252"/>
      <c r="T271" s="536"/>
      <c r="U271" s="252"/>
      <c r="V271" s="536"/>
      <c r="W271" s="80"/>
      <c r="X271" s="536"/>
      <c r="Y271" s="80"/>
      <c r="Z271" s="536"/>
      <c r="AA271" s="252"/>
      <c r="AB271" s="536"/>
      <c r="AC271" s="524"/>
      <c r="AD271" s="536"/>
      <c r="AE271" s="80"/>
      <c r="AF271" s="536"/>
      <c r="AG271" s="289"/>
      <c r="AH271" s="290"/>
      <c r="AI271" s="259"/>
      <c r="AJ271" s="532"/>
      <c r="AK271" s="80"/>
      <c r="AL271" s="536"/>
      <c r="AM271" s="80"/>
      <c r="AN271" s="536"/>
      <c r="AO271" s="80"/>
      <c r="AP271" s="250"/>
      <c r="AQ271" s="80"/>
      <c r="AR271" s="536"/>
      <c r="AS271" s="251"/>
      <c r="AT271" s="536"/>
      <c r="AU271" s="80"/>
      <c r="AV271" s="536"/>
      <c r="AW271" s="529"/>
      <c r="AX271" s="536"/>
      <c r="AY271" s="80"/>
      <c r="AZ271" s="536"/>
      <c r="BA271" s="80"/>
      <c r="BB271" s="536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</row>
    <row r="272" spans="1:67" s="82" customFormat="1" ht="13.55" customHeight="1">
      <c r="A272" s="608"/>
      <c r="B272" s="260" t="s">
        <v>9</v>
      </c>
      <c r="C272" s="269"/>
      <c r="D272" s="536"/>
      <c r="E272" s="535"/>
      <c r="F272" s="536"/>
      <c r="G272" s="369"/>
      <c r="H272" s="532"/>
      <c r="I272" s="80"/>
      <c r="J272" s="536"/>
      <c r="K272" s="80"/>
      <c r="L272" s="536"/>
      <c r="M272" s="551"/>
      <c r="N272" s="536"/>
      <c r="O272" s="80"/>
      <c r="P272" s="536"/>
      <c r="Q272" s="80"/>
      <c r="R272" s="536"/>
      <c r="S272" s="252"/>
      <c r="T272" s="536"/>
      <c r="U272" s="252"/>
      <c r="V272" s="536"/>
      <c r="W272" s="80"/>
      <c r="X272" s="536"/>
      <c r="Y272" s="80"/>
      <c r="Z272" s="536"/>
      <c r="AA272" s="252"/>
      <c r="AB272" s="536"/>
      <c r="AC272" s="524"/>
      <c r="AD272" s="536"/>
      <c r="AE272" s="80"/>
      <c r="AF272" s="536"/>
      <c r="AG272" s="289"/>
      <c r="AH272" s="290"/>
      <c r="AI272" s="259"/>
      <c r="AJ272" s="532"/>
      <c r="AK272" s="80"/>
      <c r="AL272" s="536"/>
      <c r="AM272" s="80"/>
      <c r="AN272" s="536"/>
      <c r="AO272" s="80"/>
      <c r="AP272" s="250"/>
      <c r="AQ272" s="80"/>
      <c r="AR272" s="536"/>
      <c r="AS272" s="251"/>
      <c r="AT272" s="536"/>
      <c r="AU272" s="80"/>
      <c r="AV272" s="536"/>
      <c r="AW272" s="529"/>
      <c r="AX272" s="536"/>
      <c r="AY272" s="80"/>
      <c r="AZ272" s="536"/>
      <c r="BA272" s="80"/>
      <c r="BB272" s="536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</row>
    <row r="273" spans="1:67" s="82" customFormat="1" ht="13.55" customHeight="1">
      <c r="A273" s="608"/>
      <c r="B273" s="260" t="s">
        <v>202</v>
      </c>
      <c r="C273" s="269"/>
      <c r="D273" s="536"/>
      <c r="E273" s="535"/>
      <c r="F273" s="536"/>
      <c r="G273" s="369"/>
      <c r="H273" s="532"/>
      <c r="I273" s="80"/>
      <c r="J273" s="536"/>
      <c r="K273" s="80"/>
      <c r="L273" s="536"/>
      <c r="M273" s="551"/>
      <c r="N273" s="536"/>
      <c r="O273" s="80"/>
      <c r="P273" s="536"/>
      <c r="Q273" s="80"/>
      <c r="R273" s="536"/>
      <c r="S273" s="252"/>
      <c r="T273" s="536"/>
      <c r="U273" s="252"/>
      <c r="V273" s="536"/>
      <c r="W273" s="80"/>
      <c r="X273" s="536"/>
      <c r="Y273" s="80"/>
      <c r="Z273" s="536"/>
      <c r="AA273" s="252"/>
      <c r="AB273" s="536"/>
      <c r="AC273" s="524"/>
      <c r="AD273" s="536"/>
      <c r="AE273" s="80"/>
      <c r="AF273" s="536"/>
      <c r="AG273" s="289"/>
      <c r="AH273" s="290"/>
      <c r="AI273" s="259"/>
      <c r="AJ273" s="532"/>
      <c r="AK273" s="80"/>
      <c r="AL273" s="536"/>
      <c r="AM273" s="80"/>
      <c r="AN273" s="536"/>
      <c r="AO273" s="80"/>
      <c r="AP273" s="250"/>
      <c r="AQ273" s="80"/>
      <c r="AR273" s="536"/>
      <c r="AS273" s="251"/>
      <c r="AT273" s="536"/>
      <c r="AU273" s="80"/>
      <c r="AV273" s="536"/>
      <c r="AW273" s="529"/>
      <c r="AX273" s="536"/>
      <c r="AY273" s="80"/>
      <c r="AZ273" s="536"/>
      <c r="BA273" s="80"/>
      <c r="BB273" s="536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</row>
    <row r="274" spans="1:67" s="82" customFormat="1" ht="13.55" customHeight="1">
      <c r="A274" s="608"/>
      <c r="B274" s="260" t="s">
        <v>203</v>
      </c>
      <c r="C274" s="269"/>
      <c r="D274" s="536"/>
      <c r="E274" s="535"/>
      <c r="F274" s="536"/>
      <c r="G274" s="369"/>
      <c r="H274" s="532"/>
      <c r="I274" s="80"/>
      <c r="J274" s="536"/>
      <c r="K274" s="80"/>
      <c r="L274" s="536"/>
      <c r="M274" s="551"/>
      <c r="N274" s="536"/>
      <c r="O274" s="80"/>
      <c r="P274" s="536"/>
      <c r="Q274" s="80"/>
      <c r="R274" s="536"/>
      <c r="S274" s="252"/>
      <c r="T274" s="536"/>
      <c r="U274" s="252"/>
      <c r="V274" s="536"/>
      <c r="W274" s="80"/>
      <c r="X274" s="536"/>
      <c r="Y274" s="80"/>
      <c r="Z274" s="536"/>
      <c r="AA274" s="252"/>
      <c r="AB274" s="536"/>
      <c r="AC274" s="524"/>
      <c r="AD274" s="536"/>
      <c r="AE274" s="80"/>
      <c r="AF274" s="536"/>
      <c r="AG274" s="289"/>
      <c r="AH274" s="290"/>
      <c r="AI274" s="259"/>
      <c r="AJ274" s="532"/>
      <c r="AK274" s="80"/>
      <c r="AL274" s="536"/>
      <c r="AM274" s="80"/>
      <c r="AN274" s="536"/>
      <c r="AO274" s="80"/>
      <c r="AP274" s="250"/>
      <c r="AQ274" s="80"/>
      <c r="AR274" s="536"/>
      <c r="AS274" s="251"/>
      <c r="AT274" s="536"/>
      <c r="AU274" s="80"/>
      <c r="AV274" s="536"/>
      <c r="AW274" s="529"/>
      <c r="AX274" s="536"/>
      <c r="AY274" s="80"/>
      <c r="AZ274" s="536"/>
      <c r="BA274" s="80"/>
      <c r="BB274" s="536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</row>
    <row r="275" spans="1:67" s="82" customFormat="1" ht="13.55" customHeight="1">
      <c r="A275" s="608"/>
      <c r="B275" s="260" t="s">
        <v>204</v>
      </c>
      <c r="C275" s="269"/>
      <c r="D275" s="536"/>
      <c r="E275" s="535"/>
      <c r="F275" s="536"/>
      <c r="G275" s="369"/>
      <c r="H275" s="532"/>
      <c r="I275" s="80"/>
      <c r="J275" s="536"/>
      <c r="K275" s="80"/>
      <c r="L275" s="536"/>
      <c r="M275" s="551"/>
      <c r="N275" s="536"/>
      <c r="O275" s="80"/>
      <c r="P275" s="536"/>
      <c r="Q275" s="80"/>
      <c r="R275" s="536"/>
      <c r="S275" s="252"/>
      <c r="T275" s="536"/>
      <c r="U275" s="252"/>
      <c r="V275" s="536"/>
      <c r="W275" s="80"/>
      <c r="X275" s="536"/>
      <c r="Y275" s="80"/>
      <c r="Z275" s="536"/>
      <c r="AA275" s="252"/>
      <c r="AB275" s="536"/>
      <c r="AC275" s="524"/>
      <c r="AD275" s="536"/>
      <c r="AE275" s="80"/>
      <c r="AF275" s="536"/>
      <c r="AG275" s="289"/>
      <c r="AH275" s="290"/>
      <c r="AI275" s="259"/>
      <c r="AJ275" s="532"/>
      <c r="AK275" s="80"/>
      <c r="AL275" s="536"/>
      <c r="AM275" s="80"/>
      <c r="AN275" s="536"/>
      <c r="AO275" s="80"/>
      <c r="AP275" s="250"/>
      <c r="AQ275" s="80"/>
      <c r="AR275" s="536"/>
      <c r="AS275" s="251"/>
      <c r="AT275" s="536"/>
      <c r="AU275" s="80"/>
      <c r="AV275" s="536"/>
      <c r="AW275" s="529"/>
      <c r="AX275" s="536"/>
      <c r="AY275" s="80"/>
      <c r="AZ275" s="536"/>
      <c r="BA275" s="80"/>
      <c r="BB275" s="536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</row>
    <row r="276" spans="1:67" s="82" customFormat="1" ht="13.55" customHeight="1">
      <c r="A276" s="608"/>
      <c r="B276" s="260" t="s">
        <v>205</v>
      </c>
      <c r="C276" s="269"/>
      <c r="D276" s="536"/>
      <c r="E276" s="535"/>
      <c r="F276" s="536"/>
      <c r="G276" s="369"/>
      <c r="H276" s="532"/>
      <c r="I276" s="80"/>
      <c r="J276" s="536"/>
      <c r="K276" s="80"/>
      <c r="L276" s="536"/>
      <c r="M276" s="551"/>
      <c r="N276" s="536"/>
      <c r="O276" s="80"/>
      <c r="P276" s="536"/>
      <c r="Q276" s="80"/>
      <c r="R276" s="536"/>
      <c r="S276" s="252"/>
      <c r="T276" s="536"/>
      <c r="U276" s="252"/>
      <c r="V276" s="536"/>
      <c r="W276" s="80"/>
      <c r="X276" s="536"/>
      <c r="Y276" s="80"/>
      <c r="Z276" s="536"/>
      <c r="AA276" s="252"/>
      <c r="AB276" s="536"/>
      <c r="AC276" s="524"/>
      <c r="AD276" s="536"/>
      <c r="AE276" s="80"/>
      <c r="AF276" s="536"/>
      <c r="AG276" s="289"/>
      <c r="AH276" s="290"/>
      <c r="AI276" s="259"/>
      <c r="AJ276" s="532"/>
      <c r="AK276" s="80"/>
      <c r="AL276" s="536"/>
      <c r="AM276" s="80"/>
      <c r="AN276" s="536"/>
      <c r="AO276" s="80"/>
      <c r="AP276" s="250"/>
      <c r="AQ276" s="80"/>
      <c r="AR276" s="536"/>
      <c r="AS276" s="251"/>
      <c r="AT276" s="536"/>
      <c r="AU276" s="80"/>
      <c r="AV276" s="536"/>
      <c r="AW276" s="529"/>
      <c r="AX276" s="536"/>
      <c r="AY276" s="80"/>
      <c r="AZ276" s="536"/>
      <c r="BA276" s="80"/>
      <c r="BB276" s="536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</row>
    <row r="277" spans="1:67" s="82" customFormat="1" ht="13.55" customHeight="1">
      <c r="A277" s="608"/>
      <c r="B277" s="260" t="s">
        <v>21</v>
      </c>
      <c r="C277" s="269"/>
      <c r="D277" s="536"/>
      <c r="E277" s="535"/>
      <c r="F277" s="536"/>
      <c r="G277" s="369"/>
      <c r="H277" s="532"/>
      <c r="I277" s="80"/>
      <c r="J277" s="536"/>
      <c r="K277" s="80"/>
      <c r="L277" s="536"/>
      <c r="M277" s="551"/>
      <c r="N277" s="536"/>
      <c r="O277" s="80"/>
      <c r="P277" s="536"/>
      <c r="Q277" s="80"/>
      <c r="R277" s="536"/>
      <c r="S277" s="252"/>
      <c r="T277" s="536"/>
      <c r="U277" s="252"/>
      <c r="V277" s="536"/>
      <c r="W277" s="80"/>
      <c r="X277" s="536"/>
      <c r="Y277" s="80"/>
      <c r="Z277" s="536"/>
      <c r="AA277" s="252"/>
      <c r="AB277" s="536"/>
      <c r="AC277" s="524"/>
      <c r="AD277" s="536"/>
      <c r="AE277" s="80"/>
      <c r="AF277" s="536"/>
      <c r="AG277" s="289"/>
      <c r="AH277" s="290"/>
      <c r="AI277" s="259"/>
      <c r="AJ277" s="532"/>
      <c r="AK277" s="80"/>
      <c r="AL277" s="536"/>
      <c r="AM277" s="80"/>
      <c r="AN277" s="536"/>
      <c r="AO277" s="80"/>
      <c r="AP277" s="250"/>
      <c r="AQ277" s="80"/>
      <c r="AR277" s="536"/>
      <c r="AS277" s="251"/>
      <c r="AT277" s="536"/>
      <c r="AU277" s="80"/>
      <c r="AV277" s="536"/>
      <c r="AW277" s="529"/>
      <c r="AX277" s="536"/>
      <c r="AY277" s="80"/>
      <c r="AZ277" s="536"/>
      <c r="BA277" s="80"/>
      <c r="BB277" s="536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</row>
    <row r="278" spans="1:67" s="82" customFormat="1" ht="13.55" customHeight="1">
      <c r="A278" s="608"/>
      <c r="B278" s="260" t="s">
        <v>34</v>
      </c>
      <c r="C278" s="269"/>
      <c r="D278" s="536"/>
      <c r="E278" s="535"/>
      <c r="F278" s="536"/>
      <c r="G278" s="369"/>
      <c r="H278" s="532"/>
      <c r="I278" s="80"/>
      <c r="J278" s="536"/>
      <c r="K278" s="80"/>
      <c r="L278" s="536"/>
      <c r="M278" s="551"/>
      <c r="N278" s="536"/>
      <c r="O278" s="80"/>
      <c r="P278" s="536"/>
      <c r="Q278" s="80"/>
      <c r="R278" s="536"/>
      <c r="S278" s="252"/>
      <c r="T278" s="536"/>
      <c r="U278" s="252"/>
      <c r="V278" s="536"/>
      <c r="W278" s="80"/>
      <c r="X278" s="536"/>
      <c r="Y278" s="80"/>
      <c r="Z278" s="536"/>
      <c r="AA278" s="252"/>
      <c r="AB278" s="536"/>
      <c r="AC278" s="524"/>
      <c r="AD278" s="536"/>
      <c r="AE278" s="80"/>
      <c r="AF278" s="536"/>
      <c r="AG278" s="289"/>
      <c r="AH278" s="290"/>
      <c r="AI278" s="259"/>
      <c r="AJ278" s="532"/>
      <c r="AK278" s="80"/>
      <c r="AL278" s="536"/>
      <c r="AM278" s="80"/>
      <c r="AN278" s="536"/>
      <c r="AO278" s="80"/>
      <c r="AP278" s="250"/>
      <c r="AQ278" s="80"/>
      <c r="AR278" s="536"/>
      <c r="AS278" s="251"/>
      <c r="AT278" s="536"/>
      <c r="AU278" s="80"/>
      <c r="AV278" s="536"/>
      <c r="AW278" s="529"/>
      <c r="AX278" s="536"/>
      <c r="AY278" s="80"/>
      <c r="AZ278" s="536"/>
      <c r="BA278" s="80"/>
      <c r="BB278" s="536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</row>
    <row r="279" spans="1:67" s="82" customFormat="1" ht="13.55" customHeight="1" thickBot="1">
      <c r="A279" s="609"/>
      <c r="B279" s="291" t="s">
        <v>32</v>
      </c>
      <c r="C279" s="269"/>
      <c r="D279" s="536"/>
      <c r="E279" s="535"/>
      <c r="F279" s="536"/>
      <c r="G279" s="369"/>
      <c r="H279" s="532"/>
      <c r="I279" s="80"/>
      <c r="J279" s="536"/>
      <c r="K279" s="80"/>
      <c r="L279" s="536"/>
      <c r="M279" s="551"/>
      <c r="N279" s="536"/>
      <c r="O279" s="80"/>
      <c r="P279" s="536"/>
      <c r="Q279" s="80"/>
      <c r="R279" s="536"/>
      <c r="S279" s="252"/>
      <c r="T279" s="536"/>
      <c r="U279" s="252"/>
      <c r="V279" s="536"/>
      <c r="W279" s="80"/>
      <c r="X279" s="536"/>
      <c r="Y279" s="80"/>
      <c r="Z279" s="536"/>
      <c r="AA279" s="252"/>
      <c r="AB279" s="536"/>
      <c r="AC279" s="524"/>
      <c r="AD279" s="536"/>
      <c r="AE279" s="80"/>
      <c r="AF279" s="536"/>
      <c r="AG279" s="289"/>
      <c r="AH279" s="290"/>
      <c r="AI279" s="259"/>
      <c r="AJ279" s="532"/>
      <c r="AK279" s="80"/>
      <c r="AL279" s="536"/>
      <c r="AM279" s="80"/>
      <c r="AN279" s="536"/>
      <c r="AO279" s="80"/>
      <c r="AP279" s="250"/>
      <c r="AQ279" s="80"/>
      <c r="AR279" s="536"/>
      <c r="AS279" s="251"/>
      <c r="AT279" s="536"/>
      <c r="AU279" s="80"/>
      <c r="AV279" s="536"/>
      <c r="AW279" s="529"/>
      <c r="AX279" s="536"/>
      <c r="AY279" s="80"/>
      <c r="AZ279" s="536"/>
      <c r="BA279" s="80"/>
      <c r="BB279" s="536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</row>
    <row r="280" spans="1:67" s="93" customFormat="1" ht="13.55" customHeight="1">
      <c r="A280" s="116" t="s">
        <v>45</v>
      </c>
      <c r="B280" s="304" t="s">
        <v>2</v>
      </c>
      <c r="C280" s="305">
        <v>5508242</v>
      </c>
      <c r="D280" s="306">
        <v>0.26900000000000002</v>
      </c>
      <c r="E280" s="307">
        <v>1064390</v>
      </c>
      <c r="F280" s="308"/>
      <c r="G280" s="307">
        <v>1344721</v>
      </c>
      <c r="H280" s="309"/>
      <c r="I280" s="310"/>
      <c r="J280" s="309"/>
      <c r="K280" s="307">
        <v>448207</v>
      </c>
      <c r="L280" s="309"/>
      <c r="M280" s="311"/>
      <c r="N280" s="309"/>
      <c r="O280" s="310"/>
      <c r="P280" s="309"/>
      <c r="Q280" s="307">
        <v>83729</v>
      </c>
      <c r="R280" s="309"/>
      <c r="S280" s="312"/>
      <c r="T280" s="309"/>
      <c r="U280" s="310">
        <v>354353</v>
      </c>
      <c r="V280" s="309"/>
      <c r="W280" s="310"/>
      <c r="X280" s="309"/>
      <c r="Y280" s="310">
        <v>181032</v>
      </c>
      <c r="Z280" s="313"/>
      <c r="AA280" s="314"/>
      <c r="AB280" s="309"/>
      <c r="AC280" s="310"/>
      <c r="AD280" s="309"/>
      <c r="AE280" s="310"/>
      <c r="AF280" s="309"/>
      <c r="AG280" s="310">
        <v>23411</v>
      </c>
      <c r="AH280" s="315"/>
      <c r="AI280" s="310">
        <v>7899</v>
      </c>
      <c r="AJ280" s="309"/>
      <c r="AK280" s="310"/>
      <c r="AL280" s="309"/>
      <c r="AM280" s="310"/>
      <c r="AN280" s="309"/>
      <c r="AO280" s="310"/>
      <c r="AP280" s="316"/>
      <c r="AQ280" s="310"/>
      <c r="AR280" s="309"/>
      <c r="AS280" s="312">
        <v>171</v>
      </c>
      <c r="AT280" s="309" t="s">
        <v>3</v>
      </c>
      <c r="AU280" s="310"/>
      <c r="AV280" s="309"/>
      <c r="AW280" s="310">
        <v>3576</v>
      </c>
      <c r="AX280" s="309"/>
      <c r="AY280" s="310">
        <v>8880</v>
      </c>
      <c r="AZ280" s="309">
        <v>0.65363128491620115</v>
      </c>
      <c r="BA280" s="310" t="s">
        <v>3</v>
      </c>
      <c r="BB280" s="309" t="s">
        <v>3</v>
      </c>
      <c r="BC280" s="317"/>
      <c r="BD280" s="317"/>
      <c r="BE280" s="317"/>
      <c r="BF280" s="317"/>
      <c r="BG280" s="317"/>
      <c r="BH280" s="317"/>
      <c r="BI280" s="317"/>
      <c r="BJ280" s="317"/>
      <c r="BK280" s="317"/>
      <c r="BL280" s="317"/>
      <c r="BM280" s="317"/>
      <c r="BN280" s="317"/>
      <c r="BO280" s="317"/>
    </row>
    <row r="281" spans="1:67" s="93" customFormat="1" ht="13.55" customHeight="1">
      <c r="A281" s="133" t="s">
        <v>30</v>
      </c>
      <c r="B281" s="209" t="s">
        <v>2</v>
      </c>
      <c r="C281" s="120">
        <v>6084476</v>
      </c>
      <c r="D281" s="127">
        <v>0.10461305077010041</v>
      </c>
      <c r="E281" s="216">
        <v>1133971</v>
      </c>
      <c r="F281" s="222">
        <v>6.5371715254746832E-2</v>
      </c>
      <c r="G281" s="216">
        <v>1678836</v>
      </c>
      <c r="H281" s="222">
        <v>0.24846417955843636</v>
      </c>
      <c r="I281" s="233"/>
      <c r="J281" s="234"/>
      <c r="K281" s="216">
        <v>553441</v>
      </c>
      <c r="L281" s="222">
        <v>0.23478883640817738</v>
      </c>
      <c r="M281" s="318"/>
      <c r="N281" s="234"/>
      <c r="O281" s="233"/>
      <c r="P281" s="234"/>
      <c r="Q281" s="216">
        <v>85744</v>
      </c>
      <c r="R281" s="222">
        <f>Q281/Q280-1</f>
        <v>2.406573588601324E-2</v>
      </c>
      <c r="S281" s="220">
        <v>48274</v>
      </c>
      <c r="T281" s="222">
        <v>6.4699999999999994E-2</v>
      </c>
      <c r="U281" s="233">
        <v>359083</v>
      </c>
      <c r="V281" s="222">
        <v>1.3348271356528718E-2</v>
      </c>
      <c r="W281" s="233"/>
      <c r="X281" s="234"/>
      <c r="Y281" s="233">
        <v>211220</v>
      </c>
      <c r="Z281" s="234"/>
      <c r="AA281" s="319"/>
      <c r="AB281" s="234"/>
      <c r="AC281" s="233"/>
      <c r="AD281" s="234"/>
      <c r="AE281" s="233"/>
      <c r="AF281" s="234"/>
      <c r="AG281" s="233">
        <v>27150</v>
      </c>
      <c r="AH281" s="320">
        <v>0.15971124684977145</v>
      </c>
      <c r="AI281" s="233">
        <v>10028</v>
      </c>
      <c r="AJ281" s="234"/>
      <c r="AK281" s="233"/>
      <c r="AL281" s="234"/>
      <c r="AM281" s="233"/>
      <c r="AN281" s="234"/>
      <c r="AO281" s="233"/>
      <c r="AP281" s="321"/>
      <c r="AQ281" s="233"/>
      <c r="AR281" s="234"/>
      <c r="AS281" s="322">
        <v>327</v>
      </c>
      <c r="AT281" s="222">
        <v>0.91228070175438591</v>
      </c>
      <c r="AU281" s="233">
        <v>34</v>
      </c>
      <c r="AV281" s="234"/>
      <c r="AW281" s="233">
        <v>2450</v>
      </c>
      <c r="AX281" s="222">
        <v>-0.31487695749440714</v>
      </c>
      <c r="AY281" s="233">
        <v>11568</v>
      </c>
      <c r="AZ281" s="222">
        <v>0.30270270270270272</v>
      </c>
      <c r="BA281" s="233" t="s">
        <v>3</v>
      </c>
      <c r="BB281" s="222" t="s">
        <v>3</v>
      </c>
      <c r="BC281" s="317"/>
      <c r="BD281" s="317"/>
      <c r="BE281" s="317"/>
      <c r="BF281" s="317"/>
      <c r="BG281" s="317"/>
      <c r="BH281" s="317"/>
      <c r="BI281" s="317"/>
      <c r="BJ281" s="317"/>
      <c r="BK281" s="317"/>
      <c r="BL281" s="317"/>
      <c r="BM281" s="317"/>
      <c r="BN281" s="317"/>
      <c r="BO281" s="317"/>
    </row>
    <row r="282" spans="1:67" s="93" customFormat="1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16">
        <v>1271835</v>
      </c>
      <c r="F282" s="222">
        <v>0.12157630133398478</v>
      </c>
      <c r="G282" s="216">
        <v>2124310</v>
      </c>
      <c r="H282" s="222">
        <v>0.26534694276272375</v>
      </c>
      <c r="I282" s="233"/>
      <c r="J282" s="234"/>
      <c r="K282" s="216">
        <v>717361</v>
      </c>
      <c r="L282" s="222">
        <v>0.29618333300207245</v>
      </c>
      <c r="M282" s="318"/>
      <c r="N282" s="234"/>
      <c r="O282" s="216">
        <v>457438</v>
      </c>
      <c r="P282" s="234"/>
      <c r="Q282" s="216">
        <v>83624</v>
      </c>
      <c r="R282" s="222">
        <f t="shared" ref="R282:R304" si="21">Q282/Q281-1</f>
        <v>-2.4724762082478091E-2</v>
      </c>
      <c r="S282" s="220">
        <v>50447</v>
      </c>
      <c r="T282" s="222">
        <v>4.5013879106765575E-2</v>
      </c>
      <c r="U282" s="233">
        <v>371018</v>
      </c>
      <c r="V282" s="222">
        <v>3.3237440925913964E-2</v>
      </c>
      <c r="W282" s="233"/>
      <c r="X282" s="234"/>
      <c r="Y282" s="216">
        <v>218155</v>
      </c>
      <c r="Z282" s="234"/>
      <c r="AA282" s="319"/>
      <c r="AB282" s="234"/>
      <c r="AC282" s="233"/>
      <c r="AD282" s="234"/>
      <c r="AE282" s="233"/>
      <c r="AF282" s="234"/>
      <c r="AG282" s="233">
        <v>29374</v>
      </c>
      <c r="AH282" s="320">
        <v>8.1915285451197084E-2</v>
      </c>
      <c r="AI282" s="233">
        <v>14474</v>
      </c>
      <c r="AJ282" s="234"/>
      <c r="AK282" s="233"/>
      <c r="AL282" s="234"/>
      <c r="AM282" s="233"/>
      <c r="AN282" s="234"/>
      <c r="AO282" s="233"/>
      <c r="AP282" s="321"/>
      <c r="AQ282" s="233"/>
      <c r="AR282" s="234"/>
      <c r="AS282" s="322">
        <v>146</v>
      </c>
      <c r="AT282" s="222">
        <v>-0.55351681957186538</v>
      </c>
      <c r="AU282" s="233">
        <v>44</v>
      </c>
      <c r="AV282" s="222">
        <v>0.29411764705882359</v>
      </c>
      <c r="AW282" s="233">
        <v>4333</v>
      </c>
      <c r="AX282" s="222">
        <v>0.76857142857142846</v>
      </c>
      <c r="AY282" s="233">
        <v>8798</v>
      </c>
      <c r="AZ282" s="222">
        <v>-0.23945366528354084</v>
      </c>
      <c r="BA282" s="233" t="s">
        <v>3</v>
      </c>
      <c r="BB282" s="222" t="s">
        <v>3</v>
      </c>
      <c r="BC282" s="317"/>
      <c r="BD282" s="317"/>
      <c r="BE282" s="317"/>
      <c r="BF282" s="317"/>
      <c r="BG282" s="317"/>
      <c r="BH282" s="317"/>
      <c r="BI282" s="317"/>
      <c r="BJ282" s="317"/>
      <c r="BK282" s="317"/>
      <c r="BL282" s="317"/>
      <c r="BM282" s="317"/>
      <c r="BN282" s="317"/>
      <c r="BO282" s="317"/>
    </row>
    <row r="283" spans="1:67" s="93" customFormat="1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16">
        <v>1459333</v>
      </c>
      <c r="F283" s="222">
        <v>0.14742321134423886</v>
      </c>
      <c r="G283" s="216">
        <v>1945500</v>
      </c>
      <c r="H283" s="222">
        <v>-8.417321389062804E-2</v>
      </c>
      <c r="I283" s="233"/>
      <c r="J283" s="234"/>
      <c r="K283" s="216">
        <v>695034</v>
      </c>
      <c r="L283" s="222">
        <v>-3.1123799593231305E-2</v>
      </c>
      <c r="M283" s="318"/>
      <c r="N283" s="234"/>
      <c r="O283" s="216">
        <v>368176</v>
      </c>
      <c r="P283" s="222">
        <v>-0.19513464119727697</v>
      </c>
      <c r="Q283" s="216">
        <v>92893</v>
      </c>
      <c r="R283" s="222">
        <f t="shared" si="21"/>
        <v>0.11084138524825415</v>
      </c>
      <c r="S283" s="220">
        <v>38281</v>
      </c>
      <c r="T283" s="222">
        <v>-0.24116399389458243</v>
      </c>
      <c r="U283" s="233">
        <v>261394</v>
      </c>
      <c r="V283" s="222">
        <v>-0.29546814440269742</v>
      </c>
      <c r="W283" s="233"/>
      <c r="X283" s="234"/>
      <c r="Y283" s="216">
        <v>190630</v>
      </c>
      <c r="Z283" s="222">
        <v>-0.12617175861199603</v>
      </c>
      <c r="AA283" s="319"/>
      <c r="AB283" s="234"/>
      <c r="AC283" s="233"/>
      <c r="AD283" s="234"/>
      <c r="AE283" s="233"/>
      <c r="AF283" s="234"/>
      <c r="AG283" s="233">
        <v>35584</v>
      </c>
      <c r="AH283" s="320">
        <v>0.21141145230475922</v>
      </c>
      <c r="AI283" s="233">
        <v>17166</v>
      </c>
      <c r="AJ283" s="234"/>
      <c r="AK283" s="233"/>
      <c r="AL283" s="234"/>
      <c r="AM283" s="233"/>
      <c r="AN283" s="234"/>
      <c r="AO283" s="233"/>
      <c r="AP283" s="321"/>
      <c r="AQ283" s="233"/>
      <c r="AR283" s="234"/>
      <c r="AS283" s="322">
        <v>25</v>
      </c>
      <c r="AT283" s="222">
        <v>-0.82876712328767121</v>
      </c>
      <c r="AU283" s="233">
        <v>13</v>
      </c>
      <c r="AV283" s="222">
        <v>-0.70454545454545459</v>
      </c>
      <c r="AW283" s="233">
        <v>7584</v>
      </c>
      <c r="AX283" s="222">
        <v>0.75028848372951762</v>
      </c>
      <c r="AY283" s="233">
        <v>13200</v>
      </c>
      <c r="AZ283" s="222">
        <v>0.50034098658786097</v>
      </c>
      <c r="BA283" s="233" t="s">
        <v>3</v>
      </c>
      <c r="BB283" s="222" t="s">
        <v>3</v>
      </c>
      <c r="BC283" s="317"/>
      <c r="BD283" s="317"/>
      <c r="BE283" s="317"/>
      <c r="BF283" s="317"/>
      <c r="BG283" s="317"/>
      <c r="BH283" s="317"/>
      <c r="BI283" s="317"/>
      <c r="BJ283" s="317"/>
      <c r="BK283" s="317"/>
      <c r="BL283" s="317"/>
      <c r="BM283" s="317"/>
      <c r="BN283" s="317"/>
      <c r="BO283" s="317"/>
    </row>
    <row r="284" spans="1:67" s="325" customFormat="1" ht="13.55" customHeight="1">
      <c r="A284" s="248" t="s">
        <v>4</v>
      </c>
      <c r="B284" s="323" t="s">
        <v>2</v>
      </c>
      <c r="C284" s="216">
        <v>8825585</v>
      </c>
      <c r="D284" s="222">
        <v>0.24547267176610998</v>
      </c>
      <c r="E284" s="216">
        <v>1588472</v>
      </c>
      <c r="F284" s="222">
        <v>8.8491797279990347E-2</v>
      </c>
      <c r="G284" s="216">
        <v>2844893</v>
      </c>
      <c r="H284" s="222">
        <v>0.46229401182215368</v>
      </c>
      <c r="I284" s="233">
        <v>232995</v>
      </c>
      <c r="J284" s="234"/>
      <c r="K284" s="216">
        <v>910891</v>
      </c>
      <c r="L284" s="222">
        <v>0.31057041813781772</v>
      </c>
      <c r="M284" s="224">
        <v>378602</v>
      </c>
      <c r="N284" s="234"/>
      <c r="O284" s="216">
        <v>539190</v>
      </c>
      <c r="P284" s="222">
        <v>0.46448980922167649</v>
      </c>
      <c r="Q284" s="216">
        <v>148095</v>
      </c>
      <c r="R284" s="222">
        <f t="shared" si="21"/>
        <v>0.5942536036084527</v>
      </c>
      <c r="S284" s="220">
        <v>65631</v>
      </c>
      <c r="T284" s="222">
        <v>0.71445364541156198</v>
      </c>
      <c r="U284" s="216">
        <v>361079</v>
      </c>
      <c r="V284" s="222">
        <v>0.38135917427331911</v>
      </c>
      <c r="W284" s="216">
        <v>91270</v>
      </c>
      <c r="X284" s="234"/>
      <c r="Y284" s="216">
        <v>246545</v>
      </c>
      <c r="Z284" s="222">
        <v>0.2933168966059907</v>
      </c>
      <c r="AA284" s="319"/>
      <c r="AB284" s="234"/>
      <c r="AC284" s="233">
        <v>7274</v>
      </c>
      <c r="AD284" s="234"/>
      <c r="AE284" s="233"/>
      <c r="AF284" s="234"/>
      <c r="AG284" s="233">
        <v>47835</v>
      </c>
      <c r="AH284" s="320">
        <v>0.34428394784172656</v>
      </c>
      <c r="AI284" s="233">
        <v>26602</v>
      </c>
      <c r="AJ284" s="234"/>
      <c r="AK284" s="233"/>
      <c r="AL284" s="234"/>
      <c r="AM284" s="233">
        <v>18503</v>
      </c>
      <c r="AN284" s="234"/>
      <c r="AO284" s="233"/>
      <c r="AP284" s="321"/>
      <c r="AQ284" s="233"/>
      <c r="AR284" s="234"/>
      <c r="AS284" s="322">
        <v>12</v>
      </c>
      <c r="AT284" s="222">
        <v>-0.52</v>
      </c>
      <c r="AU284" s="233">
        <v>10</v>
      </c>
      <c r="AV284" s="222">
        <v>-0.23076923076923073</v>
      </c>
      <c r="AW284" s="233">
        <v>9571</v>
      </c>
      <c r="AX284" s="222">
        <v>0.26199894514767941</v>
      </c>
      <c r="AY284" s="233">
        <v>10827</v>
      </c>
      <c r="AZ284" s="222">
        <v>-0.17977272727272731</v>
      </c>
      <c r="BA284" s="233" t="s">
        <v>3</v>
      </c>
      <c r="BB284" s="222" t="s">
        <v>3</v>
      </c>
      <c r="BC284" s="324"/>
      <c r="BD284" s="324"/>
      <c r="BE284" s="324"/>
      <c r="BF284" s="324"/>
      <c r="BG284" s="324"/>
      <c r="BH284" s="324"/>
      <c r="BI284" s="324"/>
      <c r="BJ284" s="324"/>
      <c r="BK284" s="324"/>
      <c r="BL284" s="324"/>
      <c r="BM284" s="324"/>
      <c r="BN284" s="324"/>
      <c r="BO284" s="324"/>
    </row>
    <row r="285" spans="1:67" s="325" customFormat="1" ht="13.55" customHeight="1">
      <c r="A285" s="248" t="s">
        <v>5</v>
      </c>
      <c r="B285" s="323" t="s">
        <v>2</v>
      </c>
      <c r="C285" s="216">
        <v>10080143</v>
      </c>
      <c r="D285" s="222">
        <v>0.14215012375950153</v>
      </c>
      <c r="E285" s="216">
        <v>1747171</v>
      </c>
      <c r="F285" s="222">
        <v>9.9906702793628011E-2</v>
      </c>
      <c r="G285" s="216">
        <v>3542785</v>
      </c>
      <c r="H285" s="222">
        <v>0.24531397138662148</v>
      </c>
      <c r="I285" s="216">
        <v>317213</v>
      </c>
      <c r="J285" s="222">
        <v>0.36145840039485821</v>
      </c>
      <c r="K285" s="216">
        <v>816501</v>
      </c>
      <c r="L285" s="222">
        <v>-0.1036238144849384</v>
      </c>
      <c r="M285" s="224">
        <v>489465</v>
      </c>
      <c r="N285" s="222">
        <v>0.29282201361852289</v>
      </c>
      <c r="O285" s="216">
        <v>642480</v>
      </c>
      <c r="P285" s="222">
        <v>0.1915651254659767</v>
      </c>
      <c r="Q285" s="216">
        <v>182517</v>
      </c>
      <c r="R285" s="222">
        <f t="shared" si="21"/>
        <v>0.23243188493872169</v>
      </c>
      <c r="S285" s="220">
        <v>120739</v>
      </c>
      <c r="T285" s="222">
        <v>0.83966418308421331</v>
      </c>
      <c r="U285" s="216">
        <v>364073</v>
      </c>
      <c r="V285" s="222">
        <v>8.2918142567138808E-3</v>
      </c>
      <c r="W285" s="216">
        <v>158177</v>
      </c>
      <c r="X285" s="222">
        <v>0.73306672510134763</v>
      </c>
      <c r="Y285" s="216">
        <v>263356</v>
      </c>
      <c r="Z285" s="222">
        <v>6.818633515179795E-2</v>
      </c>
      <c r="AA285" s="319"/>
      <c r="AB285" s="234"/>
      <c r="AC285" s="233">
        <v>9189</v>
      </c>
      <c r="AD285" s="222">
        <v>0.26326642837503433</v>
      </c>
      <c r="AE285" s="233"/>
      <c r="AF285" s="234"/>
      <c r="AG285" s="326">
        <v>49895</v>
      </c>
      <c r="AH285" s="320">
        <v>4.3064701578342302E-2</v>
      </c>
      <c r="AI285" s="326">
        <v>30787</v>
      </c>
      <c r="AJ285" s="234"/>
      <c r="AK285" s="233"/>
      <c r="AL285" s="234"/>
      <c r="AM285" s="233">
        <v>25888</v>
      </c>
      <c r="AN285" s="222">
        <v>0.39912446630276177</v>
      </c>
      <c r="AO285" s="233"/>
      <c r="AP285" s="321"/>
      <c r="AQ285" s="233"/>
      <c r="AR285" s="234"/>
      <c r="AS285" s="322">
        <v>51</v>
      </c>
      <c r="AT285" s="222">
        <v>3.25</v>
      </c>
      <c r="AU285" s="233">
        <v>61</v>
      </c>
      <c r="AV285" s="222">
        <v>5.0999999999999996</v>
      </c>
      <c r="AW285" s="233">
        <v>8706</v>
      </c>
      <c r="AX285" s="222">
        <v>-9.0377181067809009E-2</v>
      </c>
      <c r="AY285" s="233">
        <v>10300</v>
      </c>
      <c r="AZ285" s="222">
        <v>-4.8674609771866661E-2</v>
      </c>
      <c r="BA285" s="233" t="s">
        <v>3</v>
      </c>
      <c r="BB285" s="222" t="s">
        <v>3</v>
      </c>
      <c r="BC285" s="324"/>
      <c r="BD285" s="324"/>
      <c r="BE285" s="324"/>
      <c r="BF285" s="324"/>
      <c r="BG285" s="324"/>
      <c r="BH285" s="324"/>
      <c r="BI285" s="324"/>
      <c r="BJ285" s="324"/>
      <c r="BK285" s="324"/>
      <c r="BL285" s="324"/>
      <c r="BM285" s="324"/>
      <c r="BN285" s="324"/>
      <c r="BO285" s="324"/>
    </row>
    <row r="286" spans="1:67" s="325" customFormat="1" ht="13.55" customHeight="1">
      <c r="A286" s="248" t="s">
        <v>6</v>
      </c>
      <c r="B286" s="323" t="s">
        <v>2</v>
      </c>
      <c r="C286" s="216">
        <v>11609879</v>
      </c>
      <c r="D286" s="222">
        <v>0.15175737090237718</v>
      </c>
      <c r="E286" s="216">
        <v>2117325</v>
      </c>
      <c r="F286" s="222">
        <v>0.21185905672655969</v>
      </c>
      <c r="G286" s="216">
        <v>3922017</v>
      </c>
      <c r="H286" s="222">
        <v>0.10704347003840198</v>
      </c>
      <c r="I286" s="216">
        <v>421804</v>
      </c>
      <c r="J286" s="222">
        <v>0.32971851721083301</v>
      </c>
      <c r="K286" s="216">
        <v>1092783</v>
      </c>
      <c r="L286" s="222">
        <v>0.33837313120253376</v>
      </c>
      <c r="M286" s="224">
        <v>572133</v>
      </c>
      <c r="N286" s="222">
        <v>0.16889460942048973</v>
      </c>
      <c r="O286" s="216">
        <v>718758</v>
      </c>
      <c r="P286" s="222">
        <v>0.11872431826671637</v>
      </c>
      <c r="Q286" s="216">
        <v>196260</v>
      </c>
      <c r="R286" s="222">
        <f t="shared" si="21"/>
        <v>7.5297095613011455E-2</v>
      </c>
      <c r="S286" s="220">
        <v>162709</v>
      </c>
      <c r="T286" s="222">
        <v>0.34760930602373707</v>
      </c>
      <c r="U286" s="216">
        <v>454722</v>
      </c>
      <c r="V286" s="222">
        <v>0.24898578032427565</v>
      </c>
      <c r="W286" s="216">
        <v>189464</v>
      </c>
      <c r="X286" s="222">
        <v>0.19779740417380531</v>
      </c>
      <c r="Y286" s="216">
        <v>298228</v>
      </c>
      <c r="Z286" s="222">
        <v>0.13241391880192599</v>
      </c>
      <c r="AA286" s="326">
        <v>285353</v>
      </c>
      <c r="AB286" s="234"/>
      <c r="AC286" s="233">
        <v>10963</v>
      </c>
      <c r="AD286" s="222">
        <v>0.19305691587767981</v>
      </c>
      <c r="AE286" s="233"/>
      <c r="AF286" s="234"/>
      <c r="AG286" s="326">
        <v>70407</v>
      </c>
      <c r="AH286" s="320">
        <v>0.41110331696562774</v>
      </c>
      <c r="AI286" s="326">
        <v>55523</v>
      </c>
      <c r="AJ286" s="222">
        <v>0.80345600415759888</v>
      </c>
      <c r="AK286" s="233">
        <v>18265</v>
      </c>
      <c r="AL286" s="234"/>
      <c r="AM286" s="233">
        <v>28035</v>
      </c>
      <c r="AN286" s="222">
        <v>8.2934177997527891E-2</v>
      </c>
      <c r="AO286" s="233">
        <v>16157</v>
      </c>
      <c r="AP286" s="321"/>
      <c r="AQ286" s="233">
        <v>5298</v>
      </c>
      <c r="AR286" s="234"/>
      <c r="AS286" s="322">
        <v>48</v>
      </c>
      <c r="AT286" s="222">
        <v>-5.8823529411764719E-2</v>
      </c>
      <c r="AU286" s="233">
        <v>60</v>
      </c>
      <c r="AV286" s="222">
        <v>-1.6393442622950838E-2</v>
      </c>
      <c r="AW286" s="233">
        <v>11824</v>
      </c>
      <c r="AX286" s="222">
        <v>0.35814380886744779</v>
      </c>
      <c r="AY286" s="233">
        <v>12917</v>
      </c>
      <c r="AZ286" s="222">
        <v>0.25407766990291258</v>
      </c>
      <c r="BA286" s="233">
        <v>881</v>
      </c>
      <c r="BB286" s="222" t="s">
        <v>3</v>
      </c>
      <c r="BC286" s="324"/>
      <c r="BD286" s="324"/>
      <c r="BE286" s="324"/>
      <c r="BF286" s="324"/>
      <c r="BG286" s="324"/>
      <c r="BH286" s="324"/>
      <c r="BI286" s="324"/>
      <c r="BJ286" s="324"/>
      <c r="BK286" s="324"/>
      <c r="BL286" s="324"/>
      <c r="BM286" s="324"/>
      <c r="BN286" s="324"/>
      <c r="BO286" s="324"/>
    </row>
    <row r="287" spans="1:67" s="325" customFormat="1" ht="13.55" customHeight="1">
      <c r="A287" s="248" t="s">
        <v>19</v>
      </c>
      <c r="B287" s="323" t="s">
        <v>2</v>
      </c>
      <c r="C287" s="216">
        <v>13324977</v>
      </c>
      <c r="D287" s="222">
        <v>0.147727465548952</v>
      </c>
      <c r="E287" s="233">
        <v>2600694</v>
      </c>
      <c r="F287" s="222">
        <v>0.22829230278771573</v>
      </c>
      <c r="G287" s="233">
        <v>4776752</v>
      </c>
      <c r="H287" s="222">
        <v>0.21793250768673356</v>
      </c>
      <c r="I287" s="233">
        <v>486374</v>
      </c>
      <c r="J287" s="222">
        <v>0.15308057770907824</v>
      </c>
      <c r="K287" s="216">
        <v>1083652</v>
      </c>
      <c r="L287" s="222">
        <v>-8.3557302776489095E-3</v>
      </c>
      <c r="M287" s="224">
        <v>653310</v>
      </c>
      <c r="N287" s="222">
        <v>0.141884841461688</v>
      </c>
      <c r="O287" s="233">
        <v>876231</v>
      </c>
      <c r="P287" s="222">
        <v>0.21909043099346381</v>
      </c>
      <c r="Q287" s="233">
        <v>225814</v>
      </c>
      <c r="R287" s="222">
        <f t="shared" si="21"/>
        <v>0.15058595740344449</v>
      </c>
      <c r="S287" s="322">
        <v>225417</v>
      </c>
      <c r="T287" s="222">
        <v>0.38539970130724166</v>
      </c>
      <c r="U287" s="233">
        <v>464292</v>
      </c>
      <c r="V287" s="222">
        <v>2.1045825801258689E-2</v>
      </c>
      <c r="W287" s="233">
        <v>224867</v>
      </c>
      <c r="X287" s="222">
        <v>0.1868587172233247</v>
      </c>
      <c r="Y287" s="216">
        <v>337246</v>
      </c>
      <c r="Z287" s="222">
        <v>0.13083278565392931</v>
      </c>
      <c r="AA287" s="326">
        <v>329909</v>
      </c>
      <c r="AB287" s="222"/>
      <c r="AC287" s="233">
        <v>13060</v>
      </c>
      <c r="AD287" s="222">
        <v>0.19127975919000284</v>
      </c>
      <c r="AE287" s="233"/>
      <c r="AF287" s="234"/>
      <c r="AG287" s="326">
        <v>84583</v>
      </c>
      <c r="AH287" s="320">
        <v>0.20134361640177834</v>
      </c>
      <c r="AI287" s="326">
        <v>43930</v>
      </c>
      <c r="AJ287" s="222">
        <v>-0.20879635466383306</v>
      </c>
      <c r="AK287" s="233">
        <v>13821</v>
      </c>
      <c r="AL287" s="222">
        <v>-0.24330687106487814</v>
      </c>
      <c r="AM287" s="233">
        <v>33836</v>
      </c>
      <c r="AN287" s="222">
        <v>0.20691992152666305</v>
      </c>
      <c r="AO287" s="233">
        <v>20976</v>
      </c>
      <c r="AP287" s="239">
        <v>0.29826081574549734</v>
      </c>
      <c r="AQ287" s="233">
        <v>4870</v>
      </c>
      <c r="AR287" s="222">
        <v>-8.0785201963004871E-2</v>
      </c>
      <c r="AS287" s="322">
        <v>133</v>
      </c>
      <c r="AT287" s="222">
        <v>1.7708333333333335</v>
      </c>
      <c r="AU287" s="233">
        <v>172</v>
      </c>
      <c r="AV287" s="222">
        <v>1.8666666666666667</v>
      </c>
      <c r="AW287" s="233">
        <v>12811</v>
      </c>
      <c r="AX287" s="222">
        <v>8.3474289580514283E-2</v>
      </c>
      <c r="AY287" s="233">
        <v>20475</v>
      </c>
      <c r="AZ287" s="222">
        <v>0.58512038399009048</v>
      </c>
      <c r="BA287" s="233">
        <v>1242</v>
      </c>
      <c r="BB287" s="222">
        <v>0.40976163450624292</v>
      </c>
      <c r="BC287" s="324"/>
      <c r="BD287" s="324"/>
      <c r="BE287" s="324"/>
      <c r="BF287" s="324"/>
      <c r="BG287" s="324"/>
      <c r="BH287" s="324"/>
      <c r="BI287" s="324"/>
      <c r="BJ287" s="324"/>
      <c r="BK287" s="324"/>
      <c r="BL287" s="324"/>
      <c r="BM287" s="324"/>
      <c r="BN287" s="324"/>
      <c r="BO287" s="324"/>
    </row>
    <row r="288" spans="1:67" s="325" customFormat="1" ht="13.55" customHeight="1">
      <c r="A288" s="248" t="s">
        <v>242</v>
      </c>
      <c r="B288" s="323" t="s">
        <v>243</v>
      </c>
      <c r="C288" s="216">
        <v>11996094</v>
      </c>
      <c r="D288" s="222">
        <v>-9.9728727486734114E-2</v>
      </c>
      <c r="E288" s="216">
        <v>2382397</v>
      </c>
      <c r="F288" s="222">
        <v>-8.3937979631590665E-2</v>
      </c>
      <c r="G288" s="216">
        <v>3960392</v>
      </c>
      <c r="H288" s="222">
        <v>-0.1709027389322284</v>
      </c>
      <c r="I288" s="216">
        <v>449237</v>
      </c>
      <c r="J288" s="222">
        <v>-7.6354821598193956E-2</v>
      </c>
      <c r="K288" s="216">
        <v>888344</v>
      </c>
      <c r="L288" s="222">
        <v>-0.18023129196457899</v>
      </c>
      <c r="M288" s="224">
        <v>611629</v>
      </c>
      <c r="N288" s="222">
        <v>-6.3799727541289708E-2</v>
      </c>
      <c r="O288" s="216">
        <v>904320</v>
      </c>
      <c r="P288" s="222">
        <v>3.2056615207633588E-2</v>
      </c>
      <c r="Q288" s="216">
        <f>SUM(Q52:Q63)</f>
        <v>252973</v>
      </c>
      <c r="R288" s="222">
        <f t="shared" si="21"/>
        <v>0.12027155092244057</v>
      </c>
      <c r="S288" s="220">
        <v>279794</v>
      </c>
      <c r="T288" s="222">
        <v>0.24122847877489284</v>
      </c>
      <c r="U288" s="216">
        <v>423018</v>
      </c>
      <c r="V288" s="222">
        <v>-8.8896642630069023E-2</v>
      </c>
      <c r="W288" s="216">
        <v>267461</v>
      </c>
      <c r="X288" s="222">
        <v>0.18941863412595006</v>
      </c>
      <c r="Y288" s="216">
        <v>337146</v>
      </c>
      <c r="Z288" s="222">
        <v>-2.9651945464137519E-4</v>
      </c>
      <c r="AA288" s="326">
        <v>266525</v>
      </c>
      <c r="AB288" s="222">
        <v>-0.19212570739203838</v>
      </c>
      <c r="AC288" s="233">
        <v>18065</v>
      </c>
      <c r="AD288" s="222">
        <v>0.38323124042879031</v>
      </c>
      <c r="AE288" s="216">
        <v>119500</v>
      </c>
      <c r="AF288" s="234"/>
      <c r="AG288" s="326">
        <v>79533</v>
      </c>
      <c r="AH288" s="320">
        <v>-5.9704668786872084E-2</v>
      </c>
      <c r="AI288" s="326">
        <v>43396</v>
      </c>
      <c r="AJ288" s="222">
        <v>-1.2155702253585199E-2</v>
      </c>
      <c r="AK288" s="233">
        <v>12369</v>
      </c>
      <c r="AL288" s="222">
        <v>-0.10505752116344691</v>
      </c>
      <c r="AM288" s="233">
        <v>37601</v>
      </c>
      <c r="AN288" s="222">
        <v>0.11127201796902697</v>
      </c>
      <c r="AO288" s="233">
        <v>20934</v>
      </c>
      <c r="AP288" s="239">
        <v>-2.0022883295194305E-3</v>
      </c>
      <c r="AQ288" s="233">
        <v>4300</v>
      </c>
      <c r="AR288" s="222">
        <v>-0.11704312114989734</v>
      </c>
      <c r="AS288" s="322">
        <v>0</v>
      </c>
      <c r="AT288" s="222">
        <v>-1</v>
      </c>
      <c r="AU288" s="233">
        <v>97</v>
      </c>
      <c r="AV288" s="222">
        <v>-0.43604651162790697</v>
      </c>
      <c r="AW288" s="233">
        <v>14530</v>
      </c>
      <c r="AX288" s="222">
        <v>0.13418156271953796</v>
      </c>
      <c r="AY288" s="233">
        <v>35166</v>
      </c>
      <c r="AZ288" s="222">
        <v>0.71750915750915745</v>
      </c>
      <c r="BA288" s="233">
        <v>1053</v>
      </c>
      <c r="BB288" s="222">
        <v>-0.15217391304347827</v>
      </c>
      <c r="BC288" s="324"/>
      <c r="BD288" s="324"/>
      <c r="BE288" s="324"/>
      <c r="BF288" s="324"/>
      <c r="BG288" s="324"/>
      <c r="BH288" s="324"/>
      <c r="BI288" s="324"/>
      <c r="BJ288" s="324"/>
      <c r="BK288" s="324"/>
      <c r="BL288" s="324"/>
      <c r="BM288" s="324"/>
      <c r="BN288" s="324"/>
      <c r="BO288" s="324"/>
    </row>
    <row r="289" spans="1:67" s="325" customFormat="1" ht="13.55" customHeight="1">
      <c r="A289" s="248" t="s">
        <v>244</v>
      </c>
      <c r="B289" s="323" t="s">
        <v>243</v>
      </c>
      <c r="C289" s="216">
        <v>9494111</v>
      </c>
      <c r="D289" s="222">
        <v>-0.20856647171987819</v>
      </c>
      <c r="E289" s="216">
        <v>1586772</v>
      </c>
      <c r="F289" s="222">
        <v>-0.33395987318654274</v>
      </c>
      <c r="G289" s="216">
        <v>3197500</v>
      </c>
      <c r="H289" s="222">
        <v>-0.19263042648303497</v>
      </c>
      <c r="I289" s="216">
        <v>362115</v>
      </c>
      <c r="J289" s="222">
        <v>-0.19393326907623365</v>
      </c>
      <c r="K289" s="216">
        <v>618227</v>
      </c>
      <c r="L289" s="222">
        <v>-0.3040680186954603</v>
      </c>
      <c r="M289" s="224">
        <v>497936</v>
      </c>
      <c r="N289" s="222">
        <v>-0.18588556134519452</v>
      </c>
      <c r="O289" s="216">
        <v>618694</v>
      </c>
      <c r="P289" s="222">
        <v>-0.31584616065109694</v>
      </c>
      <c r="Q289" s="216">
        <f>SUM(Q64:Q75)</f>
        <v>170646</v>
      </c>
      <c r="R289" s="222">
        <f t="shared" si="21"/>
        <v>-0.32543789258142175</v>
      </c>
      <c r="S289" s="220">
        <v>204767</v>
      </c>
      <c r="T289" s="222">
        <v>-0.26815085384246984</v>
      </c>
      <c r="U289" s="216">
        <v>271987</v>
      </c>
      <c r="V289" s="222">
        <v>-0.35703208846904855</v>
      </c>
      <c r="W289" s="216">
        <v>227312</v>
      </c>
      <c r="X289" s="222">
        <v>-0.15011160505643817</v>
      </c>
      <c r="Y289" s="216">
        <v>255548</v>
      </c>
      <c r="Z289" s="222">
        <v>-0.24202570992982264</v>
      </c>
      <c r="AA289" s="326">
        <v>197725.18170000002</v>
      </c>
      <c r="AB289" s="222">
        <v>-0.25813645361598347</v>
      </c>
      <c r="AC289" s="216">
        <v>17876</v>
      </c>
      <c r="AD289" s="222">
        <v>-1.0462219761970704E-2</v>
      </c>
      <c r="AE289" s="216">
        <v>89148</v>
      </c>
      <c r="AF289" s="222">
        <v>-0.25399163179916318</v>
      </c>
      <c r="AG289" s="326">
        <v>70485</v>
      </c>
      <c r="AH289" s="320">
        <v>-0.11376409792161746</v>
      </c>
      <c r="AI289" s="326">
        <v>38272</v>
      </c>
      <c r="AJ289" s="222">
        <v>-0.11807539865425387</v>
      </c>
      <c r="AK289" s="233">
        <v>12508</v>
      </c>
      <c r="AL289" s="222">
        <v>1.123777184897734E-2</v>
      </c>
      <c r="AM289" s="233">
        <v>20900</v>
      </c>
      <c r="AN289" s="222">
        <v>-0.44416371905002527</v>
      </c>
      <c r="AO289" s="216">
        <v>16126</v>
      </c>
      <c r="AP289" s="239">
        <v>-0.22967421419700007</v>
      </c>
      <c r="AQ289" s="216">
        <v>3695</v>
      </c>
      <c r="AR289" s="222">
        <v>-0.1406976744186047</v>
      </c>
      <c r="AS289" s="220">
        <v>60</v>
      </c>
      <c r="AT289" s="222">
        <v>0.6</v>
      </c>
      <c r="AU289" s="233">
        <v>49</v>
      </c>
      <c r="AV289" s="222">
        <v>-0.49484536082474229</v>
      </c>
      <c r="AW289" s="216">
        <v>9119</v>
      </c>
      <c r="AX289" s="222">
        <v>-0.37240192704748798</v>
      </c>
      <c r="AY289" s="216">
        <v>16145</v>
      </c>
      <c r="AZ289" s="222">
        <v>-0.5408917704601035</v>
      </c>
      <c r="BA289" s="216">
        <v>1023</v>
      </c>
      <c r="BB289" s="222">
        <v>-2.8490028490028463E-2</v>
      </c>
      <c r="BC289" s="324"/>
      <c r="BD289" s="324"/>
      <c r="BE289" s="324"/>
      <c r="BF289" s="324"/>
      <c r="BG289" s="324"/>
      <c r="BH289" s="324"/>
      <c r="BI289" s="324"/>
      <c r="BJ289" s="324"/>
      <c r="BK289" s="324"/>
      <c r="BL289" s="324"/>
      <c r="BM289" s="324"/>
      <c r="BN289" s="324"/>
      <c r="BO289" s="324"/>
    </row>
    <row r="290" spans="1:67" s="325" customFormat="1" ht="13.55" customHeight="1">
      <c r="A290" s="248" t="s">
        <v>245</v>
      </c>
      <c r="B290" s="323" t="s">
        <v>243</v>
      </c>
      <c r="C290" s="216">
        <v>12488364</v>
      </c>
      <c r="D290" s="222">
        <v>0.31538002873570781</v>
      </c>
      <c r="E290" s="216">
        <v>2439816</v>
      </c>
      <c r="F290" s="222">
        <v>0.53759708389106953</v>
      </c>
      <c r="G290" s="216">
        <v>4076400</v>
      </c>
      <c r="H290" s="222">
        <v>0.27487099296325246</v>
      </c>
      <c r="I290" s="216">
        <v>495902</v>
      </c>
      <c r="J290" s="222">
        <v>0.36945997818372622</v>
      </c>
      <c r="K290" s="216">
        <v>805445</v>
      </c>
      <c r="L290" s="222">
        <v>0.30283051371098324</v>
      </c>
      <c r="M290" s="220">
        <v>740622</v>
      </c>
      <c r="N290" s="222">
        <v>0.48738392082516624</v>
      </c>
      <c r="O290" s="216">
        <v>891024</v>
      </c>
      <c r="P290" s="222">
        <v>0.44016913045867589</v>
      </c>
      <c r="Q290" s="216">
        <f>SUM(Q76:Q87)</f>
        <v>223940</v>
      </c>
      <c r="R290" s="222">
        <f t="shared" si="21"/>
        <v>0.3123073497181299</v>
      </c>
      <c r="S290" s="220">
        <v>331768</v>
      </c>
      <c r="T290" s="222">
        <v>0.62022200842909259</v>
      </c>
      <c r="U290" s="216">
        <v>360703</v>
      </c>
      <c r="V290" s="222">
        <v>0.32617735406471637</v>
      </c>
      <c r="W290" s="216">
        <v>264052</v>
      </c>
      <c r="X290" s="222">
        <v>0.16162807066938822</v>
      </c>
      <c r="Y290" s="216">
        <v>281785</v>
      </c>
      <c r="Z290" s="222">
        <v>0.10266955718690807</v>
      </c>
      <c r="AA290" s="216">
        <v>289702</v>
      </c>
      <c r="AB290" s="222">
        <v>0.46517503491058854</v>
      </c>
      <c r="AC290" s="216">
        <v>27312</v>
      </c>
      <c r="AD290" s="222">
        <v>0.52785858133810692</v>
      </c>
      <c r="AE290" s="216">
        <v>123315</v>
      </c>
      <c r="AF290" s="222">
        <v>0.38326154260331124</v>
      </c>
      <c r="AG290" s="326">
        <v>95586</v>
      </c>
      <c r="AH290" s="320">
        <v>0.35611832304745694</v>
      </c>
      <c r="AI290" s="326">
        <v>42231</v>
      </c>
      <c r="AJ290" s="222">
        <v>0.10344377090301005</v>
      </c>
      <c r="AK290" s="233">
        <v>18930</v>
      </c>
      <c r="AL290" s="222">
        <v>0.5134314039015031</v>
      </c>
      <c r="AM290" s="233">
        <v>38300</v>
      </c>
      <c r="AN290" s="222">
        <v>0.83253588516746402</v>
      </c>
      <c r="AO290" s="216">
        <v>24808</v>
      </c>
      <c r="AP290" s="239">
        <v>0.53838521642068704</v>
      </c>
      <c r="AQ290" s="216">
        <v>4426</v>
      </c>
      <c r="AR290" s="222">
        <v>0.19783491204330184</v>
      </c>
      <c r="AS290" s="220">
        <v>143</v>
      </c>
      <c r="AT290" s="222">
        <v>1.3833333333333333</v>
      </c>
      <c r="AU290" s="233">
        <v>182</v>
      </c>
      <c r="AV290" s="222">
        <v>2.7142857142857144</v>
      </c>
      <c r="AW290" s="216">
        <v>13479</v>
      </c>
      <c r="AX290" s="222">
        <v>0.47812260116240823</v>
      </c>
      <c r="AY290" s="216">
        <v>20320</v>
      </c>
      <c r="AZ290" s="222">
        <v>0.25859399194797161</v>
      </c>
      <c r="BA290" s="216">
        <v>943</v>
      </c>
      <c r="BB290" s="222">
        <v>-7.8201368523949211E-2</v>
      </c>
      <c r="BC290" s="324"/>
      <c r="BD290" s="324"/>
      <c r="BE290" s="324"/>
      <c r="BF290" s="324"/>
      <c r="BG290" s="324"/>
      <c r="BH290" s="324"/>
      <c r="BI290" s="324"/>
      <c r="BJ290" s="324"/>
      <c r="BK290" s="324"/>
      <c r="BL290" s="324"/>
      <c r="BM290" s="324"/>
      <c r="BN290" s="324"/>
      <c r="BO290" s="324"/>
    </row>
    <row r="291" spans="1:67" s="277" customFormat="1" ht="13.55" customHeight="1">
      <c r="A291" s="248" t="s">
        <v>246</v>
      </c>
      <c r="B291" s="260" t="s">
        <v>243</v>
      </c>
      <c r="C291" s="216">
        <v>12693733</v>
      </c>
      <c r="D291" s="327">
        <v>1.6444828161639169E-2</v>
      </c>
      <c r="E291" s="216">
        <v>1658073</v>
      </c>
      <c r="F291" s="222">
        <v>-0.32041063752348542</v>
      </c>
      <c r="G291" s="216">
        <v>4185400</v>
      </c>
      <c r="H291" s="222">
        <v>2.6739279756647916E-2</v>
      </c>
      <c r="I291" s="216">
        <v>535700</v>
      </c>
      <c r="J291" s="222">
        <v>8.0253759815447356E-2</v>
      </c>
      <c r="K291" s="216">
        <v>1006283</v>
      </c>
      <c r="L291" s="222">
        <v>0.24935035911825132</v>
      </c>
      <c r="M291" s="220">
        <v>925204</v>
      </c>
      <c r="N291" s="327">
        <v>0.24922565087183468</v>
      </c>
      <c r="O291" s="216">
        <v>1020996</v>
      </c>
      <c r="P291" s="222">
        <v>0.1458681247643161</v>
      </c>
      <c r="Q291" s="216">
        <f>SUM(Q88:Q99)</f>
        <v>246149</v>
      </c>
      <c r="R291" s="222">
        <f t="shared" si="21"/>
        <v>9.9173885862284594E-2</v>
      </c>
      <c r="S291" s="220">
        <v>398807</v>
      </c>
      <c r="T291" s="222">
        <v>0.2020659014733186</v>
      </c>
      <c r="U291" s="216">
        <v>414879</v>
      </c>
      <c r="V291" s="222">
        <v>0.15019559027787399</v>
      </c>
      <c r="W291" s="216">
        <v>263428</v>
      </c>
      <c r="X291" s="222">
        <v>-2.3631708905821336E-3</v>
      </c>
      <c r="Y291" s="216">
        <v>302184</v>
      </c>
      <c r="Z291" s="222">
        <v>7.239207196976416E-2</v>
      </c>
      <c r="AA291" s="216">
        <v>342810</v>
      </c>
      <c r="AB291" s="222">
        <v>0.18331941098093907</v>
      </c>
      <c r="AC291" s="216">
        <v>34716</v>
      </c>
      <c r="AD291" s="222">
        <v>0.27108963093145877</v>
      </c>
      <c r="AE291" s="216">
        <v>149943</v>
      </c>
      <c r="AF291" s="222">
        <v>0.21593480111908536</v>
      </c>
      <c r="AG291" s="326">
        <v>108680</v>
      </c>
      <c r="AH291" s="320">
        <v>0.13698658799405772</v>
      </c>
      <c r="AI291" s="326">
        <v>43994</v>
      </c>
      <c r="AJ291" s="222">
        <v>4.1746584262745356E-2</v>
      </c>
      <c r="AK291" s="233">
        <v>22524</v>
      </c>
      <c r="AL291" s="222">
        <v>0.18985736925515062</v>
      </c>
      <c r="AM291" s="233">
        <v>31800</v>
      </c>
      <c r="AN291" s="222">
        <v>-0.16971279373368142</v>
      </c>
      <c r="AO291" s="216">
        <v>25285</v>
      </c>
      <c r="AP291" s="239">
        <v>1.9227668494034234E-2</v>
      </c>
      <c r="AQ291" s="216">
        <v>5485</v>
      </c>
      <c r="AR291" s="222">
        <v>0.23926796204247625</v>
      </c>
      <c r="AS291" s="220">
        <v>290</v>
      </c>
      <c r="AT291" s="222">
        <v>1.0279720279720279</v>
      </c>
      <c r="AU291" s="233">
        <v>407</v>
      </c>
      <c r="AV291" s="222">
        <v>1.2362637362637363</v>
      </c>
      <c r="AW291" s="216">
        <v>17859</v>
      </c>
      <c r="AX291" s="222">
        <v>0.32494992210104612</v>
      </c>
      <c r="AY291" s="216">
        <v>24488</v>
      </c>
      <c r="AZ291" s="222">
        <v>0.20511811023622051</v>
      </c>
      <c r="BA291" s="216">
        <v>316</v>
      </c>
      <c r="BB291" s="222">
        <v>-0.66489925768822911</v>
      </c>
      <c r="BC291" s="324"/>
      <c r="BD291" s="324"/>
      <c r="BE291" s="324"/>
      <c r="BF291" s="324"/>
      <c r="BG291" s="324"/>
      <c r="BH291" s="324"/>
      <c r="BI291" s="324"/>
      <c r="BJ291" s="324"/>
      <c r="BK291" s="324"/>
      <c r="BL291" s="324"/>
      <c r="BM291" s="324"/>
      <c r="BN291" s="324"/>
      <c r="BO291" s="324"/>
    </row>
    <row r="292" spans="1:67" s="324" customFormat="1" ht="13.55" customHeight="1">
      <c r="A292" s="248" t="s">
        <v>247</v>
      </c>
      <c r="B292" s="323" t="s">
        <v>243</v>
      </c>
      <c r="C292" s="216">
        <v>13736976</v>
      </c>
      <c r="D292" s="222">
        <v>8.2185673828179651E-2</v>
      </c>
      <c r="E292" s="216">
        <v>2042775</v>
      </c>
      <c r="F292" s="222">
        <v>0.23201752878190529</v>
      </c>
      <c r="G292" s="216">
        <v>4069800</v>
      </c>
      <c r="H292" s="222">
        <v>-2.7619821283509371E-2</v>
      </c>
      <c r="I292" s="216">
        <v>700917</v>
      </c>
      <c r="J292" s="222">
        <v>0.30841329102109394</v>
      </c>
      <c r="K292" s="216">
        <v>1163619</v>
      </c>
      <c r="L292" s="222">
        <v>0.15635363014181891</v>
      </c>
      <c r="M292" s="220">
        <v>1031155</v>
      </c>
      <c r="N292" s="222">
        <v>0.11451636612033678</v>
      </c>
      <c r="O292" s="216">
        <v>1078458</v>
      </c>
      <c r="P292" s="222">
        <v>5.6280338022871801E-2</v>
      </c>
      <c r="Q292" s="216">
        <f>SUM(Q100:Q111)</f>
        <v>262340</v>
      </c>
      <c r="R292" s="222">
        <f t="shared" si="21"/>
        <v>6.5777232489264703E-2</v>
      </c>
      <c r="S292" s="220">
        <v>444773</v>
      </c>
      <c r="T292" s="222">
        <v>0.11525875924946161</v>
      </c>
      <c r="U292" s="216">
        <v>445184</v>
      </c>
      <c r="V292" s="222">
        <v>7.3045393958238503E-2</v>
      </c>
      <c r="W292" s="216">
        <v>283977</v>
      </c>
      <c r="X292" s="222">
        <v>7.8006134503545654E-2</v>
      </c>
      <c r="Y292" s="216">
        <v>303856</v>
      </c>
      <c r="Z292" s="222">
        <v>5.5330527096073556E-3</v>
      </c>
      <c r="AA292" s="216">
        <v>411491</v>
      </c>
      <c r="AB292" s="222">
        <v>0.20034713106385471</v>
      </c>
      <c r="AC292" s="216">
        <v>53829</v>
      </c>
      <c r="AD292" s="222">
        <v>0.55055305910819219</v>
      </c>
      <c r="AE292" s="216">
        <v>159084</v>
      </c>
      <c r="AF292" s="222">
        <v>6.096316600308116E-2</v>
      </c>
      <c r="AG292" s="326">
        <v>109469</v>
      </c>
      <c r="AH292" s="320">
        <v>7.2598454177401628E-3</v>
      </c>
      <c r="AI292" s="326">
        <v>44360</v>
      </c>
      <c r="AJ292" s="222">
        <v>8.3193162704005008E-3</v>
      </c>
      <c r="AK292" s="233">
        <v>34805</v>
      </c>
      <c r="AL292" s="222">
        <v>0.54524063221452668</v>
      </c>
      <c r="AM292" s="233">
        <v>32200</v>
      </c>
      <c r="AN292" s="222">
        <v>1.2578616352201255E-2</v>
      </c>
      <c r="AO292" s="216">
        <v>23933</v>
      </c>
      <c r="AP292" s="239">
        <v>-5.347043701799481E-2</v>
      </c>
      <c r="AQ292" s="216">
        <v>7838</v>
      </c>
      <c r="AR292" s="222">
        <v>0.42898814949863273</v>
      </c>
      <c r="AS292" s="220">
        <v>81</v>
      </c>
      <c r="AT292" s="222">
        <v>-0.72068965517241379</v>
      </c>
      <c r="AU292" s="233">
        <v>630</v>
      </c>
      <c r="AV292" s="222">
        <v>0.54791154791154795</v>
      </c>
      <c r="AW292" s="216">
        <v>18225</v>
      </c>
      <c r="AX292" s="222">
        <v>2.0493868637661672E-2</v>
      </c>
      <c r="AY292" s="216">
        <v>26004</v>
      </c>
      <c r="AZ292" s="222">
        <v>6.1907873244037903E-2</v>
      </c>
      <c r="BA292" s="216">
        <v>241</v>
      </c>
      <c r="BB292" s="222">
        <v>-0.23734177215189878</v>
      </c>
    </row>
    <row r="293" spans="1:67" s="324" customFormat="1" ht="13.55" customHeight="1">
      <c r="A293" s="248" t="s">
        <v>248</v>
      </c>
      <c r="B293" s="323" t="s">
        <v>243</v>
      </c>
      <c r="C293" s="216">
        <v>14846485</v>
      </c>
      <c r="D293" s="222">
        <v>8.0768067149567635E-2</v>
      </c>
      <c r="E293" s="216">
        <v>2456165</v>
      </c>
      <c r="F293" s="222">
        <v>0.20236687838846668</v>
      </c>
      <c r="G293" s="216">
        <v>3969000</v>
      </c>
      <c r="H293" s="222">
        <v>-2.4767801857585092E-2</v>
      </c>
      <c r="I293" s="216">
        <v>748727</v>
      </c>
      <c r="J293" s="222">
        <v>6.8210644056286185E-2</v>
      </c>
      <c r="K293" s="216">
        <v>1295342</v>
      </c>
      <c r="L293" s="222">
        <v>0.11320114229829525</v>
      </c>
      <c r="M293" s="220">
        <v>1165789</v>
      </c>
      <c r="N293" s="222">
        <v>0.13056620973568478</v>
      </c>
      <c r="O293" s="216">
        <v>1130693</v>
      </c>
      <c r="P293" s="222">
        <v>4.8434895007501533E-2</v>
      </c>
      <c r="Q293" s="216">
        <f>SUM(Q112:Q123)</f>
        <v>355473</v>
      </c>
      <c r="R293" s="222">
        <f t="shared" si="21"/>
        <v>0.35500876724860864</v>
      </c>
      <c r="S293" s="220">
        <v>474269</v>
      </c>
      <c r="T293" s="222">
        <v>6.6316975176101023E-2</v>
      </c>
      <c r="U293" s="216">
        <v>471768</v>
      </c>
      <c r="V293" s="222">
        <v>5.9714634847613635E-2</v>
      </c>
      <c r="W293" s="216">
        <v>274622</v>
      </c>
      <c r="X293" s="222">
        <v>-3.2942808748595787E-2</v>
      </c>
      <c r="Y293" s="216">
        <v>324560</v>
      </c>
      <c r="Z293" s="222">
        <v>6.8137538834184719E-2</v>
      </c>
      <c r="AA293" s="216">
        <v>435009</v>
      </c>
      <c r="AB293" s="222">
        <v>5.7153133361361519E-2</v>
      </c>
      <c r="AC293" s="216">
        <v>81799</v>
      </c>
      <c r="AD293" s="222">
        <v>0.51960838952980737</v>
      </c>
      <c r="AE293" s="216">
        <v>187040</v>
      </c>
      <c r="AF293" s="222">
        <v>0.17573106032033392</v>
      </c>
      <c r="AG293" s="326">
        <v>112619</v>
      </c>
      <c r="AH293" s="320">
        <v>2.8775269711059703E-2</v>
      </c>
      <c r="AI293" s="326">
        <v>45178</v>
      </c>
      <c r="AJ293" s="222">
        <v>1.8440036068530175E-2</v>
      </c>
      <c r="AK293" s="233">
        <v>54934</v>
      </c>
      <c r="AL293" s="222">
        <v>0.57833644591294364</v>
      </c>
      <c r="AM293" s="233">
        <v>28000</v>
      </c>
      <c r="AN293" s="222">
        <v>-0.13043478260869568</v>
      </c>
      <c r="AO293" s="216">
        <v>30306</v>
      </c>
      <c r="AP293" s="239">
        <v>0.26628504575272638</v>
      </c>
      <c r="AQ293" s="216">
        <v>12207</v>
      </c>
      <c r="AR293" s="222">
        <v>0.55741260525644298</v>
      </c>
      <c r="AS293" s="220">
        <v>0</v>
      </c>
      <c r="AT293" s="222">
        <v>-1</v>
      </c>
      <c r="AU293" s="233">
        <v>596</v>
      </c>
      <c r="AV293" s="222">
        <v>-5.3968253968253999E-2</v>
      </c>
      <c r="AW293" s="216">
        <v>18683</v>
      </c>
      <c r="AX293" s="222">
        <v>2.5130315500685896E-2</v>
      </c>
      <c r="AY293" s="216">
        <v>19715</v>
      </c>
      <c r="AZ293" s="222">
        <v>-0.24184740809106287</v>
      </c>
      <c r="BA293" s="216">
        <v>282</v>
      </c>
      <c r="BB293" s="222">
        <v>0.17012448132780089</v>
      </c>
    </row>
    <row r="294" spans="1:67" s="324" customFormat="1" ht="13.55" customHeight="1">
      <c r="A294" s="328" t="s">
        <v>249</v>
      </c>
      <c r="B294" s="221" t="s">
        <v>243</v>
      </c>
      <c r="C294" s="216">
        <v>16080684</v>
      </c>
      <c r="D294" s="327">
        <v>8.3130720840656869E-2</v>
      </c>
      <c r="E294" s="216">
        <v>2755313</v>
      </c>
      <c r="F294" s="327">
        <v>0.12179474913126764</v>
      </c>
      <c r="G294" s="216">
        <v>4181800</v>
      </c>
      <c r="H294" s="327">
        <v>5.3615520282186857E-2</v>
      </c>
      <c r="I294" s="216">
        <v>832969</v>
      </c>
      <c r="J294" s="327">
        <v>0.11251363981798446</v>
      </c>
      <c r="K294" s="216">
        <v>1116493</v>
      </c>
      <c r="L294" s="327">
        <v>-0.13807087240280946</v>
      </c>
      <c r="M294" s="220">
        <v>1175472</v>
      </c>
      <c r="N294" s="327">
        <v>8.3059627428290206E-3</v>
      </c>
      <c r="O294" s="216">
        <v>1298612</v>
      </c>
      <c r="P294" s="327">
        <v>0.14850980770200217</v>
      </c>
      <c r="Q294" s="216">
        <f>SUM(Q124:Q135)</f>
        <v>531703</v>
      </c>
      <c r="R294" s="327">
        <f t="shared" si="21"/>
        <v>0.49576198473583077</v>
      </c>
      <c r="S294" s="220">
        <v>554521</v>
      </c>
      <c r="T294" s="327">
        <v>0.1692119872899136</v>
      </c>
      <c r="U294" s="216">
        <v>536975</v>
      </c>
      <c r="V294" s="327">
        <v>0.13821836156755007</v>
      </c>
      <c r="W294" s="216">
        <v>385769</v>
      </c>
      <c r="X294" s="327">
        <v>0.40472722505844394</v>
      </c>
      <c r="Y294" s="216">
        <v>328122</v>
      </c>
      <c r="Z294" s="327">
        <v>1.0974858269657384E-2</v>
      </c>
      <c r="AA294" s="216">
        <v>424424</v>
      </c>
      <c r="AB294" s="327">
        <v>-2.4332829895473473E-2</v>
      </c>
      <c r="AC294" s="216">
        <v>96085</v>
      </c>
      <c r="AD294" s="327">
        <v>0.17464761182899546</v>
      </c>
      <c r="AE294" s="216">
        <v>248654</v>
      </c>
      <c r="AF294" s="327">
        <v>0.32941616766467074</v>
      </c>
      <c r="AG294" s="216">
        <v>106870</v>
      </c>
      <c r="AH294" s="329">
        <v>-5.1048224544703813E-2</v>
      </c>
      <c r="AI294" s="216">
        <v>45476</v>
      </c>
      <c r="AJ294" s="327">
        <v>6.5961308601532043E-3</v>
      </c>
      <c r="AK294" s="216">
        <v>58472</v>
      </c>
      <c r="AL294" s="327">
        <v>6.4404558197109329E-2</v>
      </c>
      <c r="AM294" s="216">
        <v>21700</v>
      </c>
      <c r="AN294" s="327">
        <v>-0.22499999999999998</v>
      </c>
      <c r="AO294" s="216">
        <v>34896</v>
      </c>
      <c r="AP294" s="330">
        <v>0.15145515739457527</v>
      </c>
      <c r="AQ294" s="216">
        <v>13412</v>
      </c>
      <c r="AR294" s="327">
        <v>9.8713852707462912E-2</v>
      </c>
      <c r="AS294" s="220">
        <v>77</v>
      </c>
      <c r="AT294" s="331" t="s">
        <v>3</v>
      </c>
      <c r="AU294" s="216">
        <v>858</v>
      </c>
      <c r="AV294" s="327">
        <v>0.43959731543624159</v>
      </c>
      <c r="AW294" s="216">
        <v>15291</v>
      </c>
      <c r="AX294" s="327">
        <v>-0.18155542471765773</v>
      </c>
      <c r="AY294" s="216">
        <v>23205</v>
      </c>
      <c r="AZ294" s="327">
        <v>0.17702257164595481</v>
      </c>
      <c r="BA294" s="216">
        <v>0</v>
      </c>
      <c r="BB294" s="327">
        <v>-1</v>
      </c>
      <c r="BC294" s="332"/>
    </row>
    <row r="295" spans="1:67" s="324" customFormat="1" ht="13.55" customHeight="1">
      <c r="A295" s="248" t="s">
        <v>250</v>
      </c>
      <c r="B295" s="221" t="s">
        <v>243</v>
      </c>
      <c r="C295" s="216">
        <v>19310430</v>
      </c>
      <c r="D295" s="327">
        <v>0.20084630728394393</v>
      </c>
      <c r="E295" s="216">
        <v>4002095</v>
      </c>
      <c r="F295" s="327">
        <v>0.45250104071660835</v>
      </c>
      <c r="G295" s="216">
        <v>4444400</v>
      </c>
      <c r="H295" s="327">
        <v>6.2795925199674807E-2</v>
      </c>
      <c r="I295" s="216">
        <v>1152349</v>
      </c>
      <c r="J295" s="327">
        <v>0.38342363281226555</v>
      </c>
      <c r="K295" s="216">
        <v>1372989</v>
      </c>
      <c r="L295" s="327">
        <v>0.22973363917194289</v>
      </c>
      <c r="M295" s="220">
        <v>1339678</v>
      </c>
      <c r="N295" s="327">
        <v>0.13969367198878402</v>
      </c>
      <c r="O295" s="216">
        <v>1285186</v>
      </c>
      <c r="P295" s="327">
        <v>-1.0338730891136128E-2</v>
      </c>
      <c r="Q295" s="216">
        <f>SUM(Q136:Q147)</f>
        <v>662670</v>
      </c>
      <c r="R295" s="327">
        <f t="shared" si="21"/>
        <v>0.24631608247461467</v>
      </c>
      <c r="S295" s="220">
        <v>554144</v>
      </c>
      <c r="T295" s="327">
        <v>-6.7986604655190241E-4</v>
      </c>
      <c r="U295" s="216">
        <v>577082</v>
      </c>
      <c r="V295" s="327">
        <v>7.4690628055309904E-2</v>
      </c>
      <c r="W295" s="216">
        <v>421161</v>
      </c>
      <c r="X295" s="327">
        <v>9.1744022977481299E-2</v>
      </c>
      <c r="Y295" s="216">
        <v>353729</v>
      </c>
      <c r="Z295" s="327">
        <v>7.8041094470959083E-2</v>
      </c>
      <c r="AA295" s="216">
        <v>395259</v>
      </c>
      <c r="AB295" s="327">
        <v>-6.8716660697792808E-2</v>
      </c>
      <c r="AC295" s="216">
        <v>165328</v>
      </c>
      <c r="AD295" s="327">
        <v>0.7206431805172504</v>
      </c>
      <c r="AE295" s="216">
        <v>222580</v>
      </c>
      <c r="AF295" s="327">
        <v>-0.10486056930513887</v>
      </c>
      <c r="AG295" s="216">
        <v>102993</v>
      </c>
      <c r="AH295" s="329">
        <v>-3.6277720595115581E-2</v>
      </c>
      <c r="AI295" s="216">
        <v>47213</v>
      </c>
      <c r="AJ295" s="327">
        <v>3.8195971501451265E-2</v>
      </c>
      <c r="AK295" s="216">
        <v>63715</v>
      </c>
      <c r="AL295" s="327">
        <v>8.966684909016287E-2</v>
      </c>
      <c r="AM295" s="216">
        <v>22600</v>
      </c>
      <c r="AN295" s="327">
        <v>4.1474654377880116E-2</v>
      </c>
      <c r="AO295" s="216">
        <v>33001</v>
      </c>
      <c r="AP295" s="327">
        <v>-5.4304218248509839E-2</v>
      </c>
      <c r="AQ295" s="216">
        <v>14373</v>
      </c>
      <c r="AR295" s="327">
        <v>7.1652251714882098E-2</v>
      </c>
      <c r="AS295" s="220">
        <v>38</v>
      </c>
      <c r="AT295" s="327">
        <v>-0.50649350649350655</v>
      </c>
      <c r="AU295" s="216">
        <v>640</v>
      </c>
      <c r="AV295" s="327">
        <v>-0.25407925407925402</v>
      </c>
      <c r="AW295" s="216">
        <v>11437</v>
      </c>
      <c r="AX295" s="327">
        <v>-0.25204368582826497</v>
      </c>
      <c r="AY295" s="216">
        <v>18112</v>
      </c>
      <c r="AZ295" s="327">
        <v>-0.21947856065503124</v>
      </c>
      <c r="BA295" s="216">
        <v>74</v>
      </c>
      <c r="BB295" s="327" t="s">
        <v>445</v>
      </c>
      <c r="BC295" s="332"/>
    </row>
    <row r="296" spans="1:67" s="324" customFormat="1" ht="13.55" customHeight="1">
      <c r="A296" s="328" t="s">
        <v>251</v>
      </c>
      <c r="B296" s="221" t="s">
        <v>243</v>
      </c>
      <c r="C296" s="216">
        <v>22383190</v>
      </c>
      <c r="D296" s="327">
        <v>0.15912436957644127</v>
      </c>
      <c r="E296" s="216">
        <v>5090302</v>
      </c>
      <c r="F296" s="327">
        <v>0.27190933748449253</v>
      </c>
      <c r="G296" s="216">
        <v>4762163</v>
      </c>
      <c r="H296" s="327">
        <v>7.1497389973899761E-2</v>
      </c>
      <c r="I296" s="216">
        <v>1543883</v>
      </c>
      <c r="J296" s="327">
        <v>0.33977032999551349</v>
      </c>
      <c r="K296" s="216">
        <v>1464218</v>
      </c>
      <c r="L296" s="327">
        <v>6.6445543263638607E-2</v>
      </c>
      <c r="M296" s="220">
        <v>1475081</v>
      </c>
      <c r="N296" s="327">
        <v>0.10107130220844107</v>
      </c>
      <c r="O296" s="216">
        <v>1435340</v>
      </c>
      <c r="P296" s="327">
        <v>0.11683445042196228</v>
      </c>
      <c r="Q296" s="216">
        <f>SUM(Q148:Q159)</f>
        <v>887412</v>
      </c>
      <c r="R296" s="327">
        <f t="shared" si="21"/>
        <v>0.33914618135723673</v>
      </c>
      <c r="S296" s="220">
        <v>662263</v>
      </c>
      <c r="T296" s="327">
        <v>0.19510993532367049</v>
      </c>
      <c r="U296" s="216">
        <v>566509</v>
      </c>
      <c r="V296" s="327">
        <v>-1.8321486374553331E-2</v>
      </c>
      <c r="W296" s="216">
        <v>444439</v>
      </c>
      <c r="X296" s="327">
        <v>5.5271024620038522E-2</v>
      </c>
      <c r="Y296" s="216">
        <v>343887</v>
      </c>
      <c r="Z296" s="327">
        <v>-2.7823559843835222E-2</v>
      </c>
      <c r="AA296" s="216">
        <v>357194</v>
      </c>
      <c r="AB296" s="327">
        <v>-9.6303942478223159E-2</v>
      </c>
      <c r="AC296" s="216">
        <v>173260</v>
      </c>
      <c r="AD296" s="327">
        <v>4.7977354108197146E-2</v>
      </c>
      <c r="AE296" s="216">
        <v>106904</v>
      </c>
      <c r="AF296" s="327">
        <v>-0.51970527450804205</v>
      </c>
      <c r="AG296" s="216">
        <v>111076</v>
      </c>
      <c r="AH296" s="329">
        <v>7.8481061819735354E-2</v>
      </c>
      <c r="AI296" s="216">
        <v>57587</v>
      </c>
      <c r="AJ296" s="327">
        <v>0.21972761739351454</v>
      </c>
      <c r="AK296" s="216">
        <v>64397</v>
      </c>
      <c r="AL296" s="327">
        <v>1.0703915875382553E-2</v>
      </c>
      <c r="AM296" s="216">
        <v>28300</v>
      </c>
      <c r="AN296" s="327">
        <v>0.25221238938053103</v>
      </c>
      <c r="AO296" s="216">
        <v>29580</v>
      </c>
      <c r="AP296" s="327">
        <v>-0.10366352534771672</v>
      </c>
      <c r="AQ296" s="216">
        <v>14520</v>
      </c>
      <c r="AR296" s="327">
        <v>1.0227509914422894E-2</v>
      </c>
      <c r="AS296" s="220">
        <v>167</v>
      </c>
      <c r="AT296" s="327">
        <v>3.3947368421052628</v>
      </c>
      <c r="AU296" s="216">
        <v>1035</v>
      </c>
      <c r="AV296" s="327">
        <v>0.6171875</v>
      </c>
      <c r="AW296" s="216">
        <v>9654</v>
      </c>
      <c r="AX296" s="327">
        <v>-0.15589752557488856</v>
      </c>
      <c r="AY296" s="216">
        <v>25171</v>
      </c>
      <c r="AZ296" s="327">
        <v>0.38974160777385158</v>
      </c>
      <c r="BA296" s="216">
        <v>0</v>
      </c>
      <c r="BB296" s="327">
        <v>-1</v>
      </c>
      <c r="BC296" s="332"/>
    </row>
    <row r="297" spans="1:67" s="324" customFormat="1" ht="13.55" customHeight="1">
      <c r="A297" s="248" t="s">
        <v>252</v>
      </c>
      <c r="B297" s="323" t="s">
        <v>243</v>
      </c>
      <c r="C297" s="216">
        <v>26496447</v>
      </c>
      <c r="D297" s="327">
        <v>0.18376545076908157</v>
      </c>
      <c r="E297" s="216">
        <v>7140438</v>
      </c>
      <c r="F297" s="327">
        <v>0.40275331404698589</v>
      </c>
      <c r="G297" s="216">
        <v>3854869</v>
      </c>
      <c r="H297" s="327">
        <v>-0.19052140802404283</v>
      </c>
      <c r="I297" s="216">
        <v>2415245</v>
      </c>
      <c r="J297" s="327">
        <v>0.56439639532270247</v>
      </c>
      <c r="K297" s="216">
        <v>1717867</v>
      </c>
      <c r="L297" s="327">
        <v>0.1732317182277503</v>
      </c>
      <c r="M297" s="216">
        <v>1607821</v>
      </c>
      <c r="N297" s="327">
        <v>8.9988278609784755E-2</v>
      </c>
      <c r="O297" s="216">
        <v>1536455</v>
      </c>
      <c r="P297" s="327">
        <v>7.0446723424415048E-2</v>
      </c>
      <c r="Q297" s="216">
        <f>SUM(Q160:Q171)</f>
        <v>1055207</v>
      </c>
      <c r="R297" s="327">
        <f t="shared" si="21"/>
        <v>0.18908353729721927</v>
      </c>
      <c r="S297" s="220">
        <v>874253</v>
      </c>
      <c r="T297" s="327">
        <v>0.32009941669699193</v>
      </c>
      <c r="U297" s="216">
        <v>631363</v>
      </c>
      <c r="V297" s="327">
        <v>0.11448008769498808</v>
      </c>
      <c r="W297" s="216">
        <v>484528</v>
      </c>
      <c r="X297" s="327">
        <v>9.0201354966598313E-2</v>
      </c>
      <c r="Y297" s="216">
        <v>423191</v>
      </c>
      <c r="Z297" s="327">
        <v>0.23061063663354542</v>
      </c>
      <c r="AA297" s="216">
        <v>345081</v>
      </c>
      <c r="AB297" s="327">
        <v>-3.3911543866918303E-2</v>
      </c>
      <c r="AC297" s="216">
        <v>170571</v>
      </c>
      <c r="AD297" s="327">
        <v>-1.5520027704028605E-2</v>
      </c>
      <c r="AE297" s="216">
        <v>120622</v>
      </c>
      <c r="AF297" s="327">
        <v>0.12832073636159547</v>
      </c>
      <c r="AG297" s="216">
        <v>142383</v>
      </c>
      <c r="AH297" s="329">
        <v>0.28185206525261974</v>
      </c>
      <c r="AI297" s="216">
        <v>74921</v>
      </c>
      <c r="AJ297" s="327">
        <v>0.30100543525448442</v>
      </c>
      <c r="AK297" s="216">
        <v>65829</v>
      </c>
      <c r="AL297" s="327">
        <v>2.2237060732642755E-2</v>
      </c>
      <c r="AM297" s="216">
        <v>40300</v>
      </c>
      <c r="AN297" s="327">
        <v>0.42402826855123665</v>
      </c>
      <c r="AO297" s="216">
        <v>34808</v>
      </c>
      <c r="AP297" s="327">
        <v>0.17674104124408374</v>
      </c>
      <c r="AQ297" s="216">
        <v>15963</v>
      </c>
      <c r="AR297" s="327">
        <v>9.9380165289256306E-2</v>
      </c>
      <c r="AS297" s="220"/>
      <c r="AT297" s="327"/>
      <c r="AU297" s="216">
        <v>6048</v>
      </c>
      <c r="AV297" s="327">
        <v>4.8434782608695652</v>
      </c>
      <c r="AW297" s="216">
        <v>13999</v>
      </c>
      <c r="AX297" s="327">
        <v>0.45007250880464067</v>
      </c>
      <c r="AY297" s="216">
        <v>34301</v>
      </c>
      <c r="AZ297" s="327">
        <v>0.36271900202614127</v>
      </c>
      <c r="BA297" s="216">
        <v>0</v>
      </c>
      <c r="BB297" s="327" t="s">
        <v>445</v>
      </c>
      <c r="BC297" s="332"/>
    </row>
    <row r="298" spans="1:67" s="324" customFormat="1" ht="13.55" customHeight="1">
      <c r="A298" s="328" t="s">
        <v>240</v>
      </c>
      <c r="B298" s="323" t="s">
        <v>243</v>
      </c>
      <c r="C298" s="216">
        <v>28695983</v>
      </c>
      <c r="D298" s="327">
        <v>8.3012488429109021E-2</v>
      </c>
      <c r="E298" s="216">
        <v>7538952</v>
      </c>
      <c r="F298" s="327">
        <v>5.5810862022749763E-2</v>
      </c>
      <c r="G298" s="216">
        <v>4191790</v>
      </c>
      <c r="H298" s="327">
        <v>8.7401413640774805E-2</v>
      </c>
      <c r="I298" s="216">
        <v>3435406</v>
      </c>
      <c r="J298" s="327">
        <v>0.42238406455659772</v>
      </c>
      <c r="K298" s="216">
        <v>1796615</v>
      </c>
      <c r="L298" s="327">
        <v>4.584056856555252E-2</v>
      </c>
      <c r="M298" s="216">
        <v>1624251</v>
      </c>
      <c r="N298" s="327">
        <v>1.0218799232003972E-2</v>
      </c>
      <c r="O298" s="216">
        <v>1461558</v>
      </c>
      <c r="P298" s="327">
        <v>-4.8746627789294172E-2</v>
      </c>
      <c r="Q298" s="496">
        <f>SUM(Q172:Q183)</f>
        <v>1021530</v>
      </c>
      <c r="R298" s="327">
        <f t="shared" si="21"/>
        <v>-3.1915065006202559E-2</v>
      </c>
      <c r="S298" s="220">
        <v>812842</v>
      </c>
      <c r="T298" s="327">
        <v>-7.0243968279205204E-2</v>
      </c>
      <c r="U298" s="216">
        <v>629454</v>
      </c>
      <c r="V298" s="327">
        <v>-3.023617158433467E-3</v>
      </c>
      <c r="W298" s="216">
        <v>616783</v>
      </c>
      <c r="X298" s="327">
        <v>0.27295636165505388</v>
      </c>
      <c r="Y298" s="216">
        <v>358885</v>
      </c>
      <c r="Z298" s="327">
        <v>-0.15195502739897593</v>
      </c>
      <c r="AA298" s="216">
        <v>301770</v>
      </c>
      <c r="AB298" s="327">
        <v>-0.12550966294869903</v>
      </c>
      <c r="AC298" s="216">
        <v>174405</v>
      </c>
      <c r="AD298" s="327">
        <v>2.2477443410661824E-2</v>
      </c>
      <c r="AE298" s="216">
        <v>159354</v>
      </c>
      <c r="AF298" s="327">
        <v>0.32110228648173633</v>
      </c>
      <c r="AG298" s="216">
        <v>150536</v>
      </c>
      <c r="AH298" s="329">
        <v>5.7261049423035004E-2</v>
      </c>
      <c r="AI298" s="216">
        <v>84184</v>
      </c>
      <c r="AJ298" s="327">
        <v>0.12363689753206719</v>
      </c>
      <c r="AK298" s="216">
        <v>72852</v>
      </c>
      <c r="AL298" s="327">
        <v>0.10668550334958748</v>
      </c>
      <c r="AM298" s="216">
        <v>45600</v>
      </c>
      <c r="AN298" s="327">
        <v>0.13151364764267992</v>
      </c>
      <c r="AO298" s="216">
        <v>34400</v>
      </c>
      <c r="AP298" s="327">
        <v>-1.1721443346357163E-2</v>
      </c>
      <c r="AQ298" s="216">
        <v>15748</v>
      </c>
      <c r="AR298" s="327">
        <v>-1.3468646244440219E-2</v>
      </c>
      <c r="AS298" s="220"/>
      <c r="AT298" s="327"/>
      <c r="AU298" s="216">
        <v>998</v>
      </c>
      <c r="AV298" s="327">
        <v>-0.83498677248677255</v>
      </c>
      <c r="AW298" s="216">
        <v>14985</v>
      </c>
      <c r="AX298" s="327">
        <v>7.0433602400171491E-2</v>
      </c>
      <c r="AY298" s="216">
        <v>37218</v>
      </c>
      <c r="AZ298" s="327">
        <v>8.5041252441619752E-2</v>
      </c>
      <c r="BA298" s="216">
        <v>0</v>
      </c>
      <c r="BB298" s="327" t="s">
        <v>445</v>
      </c>
      <c r="BC298" s="332"/>
    </row>
    <row r="299" spans="1:67" s="324" customFormat="1" ht="13.55" customHeight="1">
      <c r="A299" s="248" t="s">
        <v>241</v>
      </c>
      <c r="B299" s="221" t="s">
        <v>243</v>
      </c>
      <c r="C299" s="216">
        <v>28714247</v>
      </c>
      <c r="D299" s="327">
        <v>6.3646538959827303E-4</v>
      </c>
      <c r="E299" s="216">
        <v>5584597</v>
      </c>
      <c r="F299" s="327">
        <v>-0.25923430736792064</v>
      </c>
      <c r="G299" s="216">
        <v>4346567</v>
      </c>
      <c r="H299" s="327">
        <v>3.6923843990276151E-2</v>
      </c>
      <c r="I299" s="216">
        <v>4290802</v>
      </c>
      <c r="J299" s="327">
        <v>0.24899415090967425</v>
      </c>
      <c r="K299" s="216">
        <v>1890959</v>
      </c>
      <c r="L299" s="327">
        <v>5.251208522694073E-2</v>
      </c>
      <c r="M299" s="216">
        <v>1989322</v>
      </c>
      <c r="N299" s="327">
        <f>M299/M298-1</f>
        <v>0.22476267522692006</v>
      </c>
      <c r="O299" s="216">
        <v>1070871</v>
      </c>
      <c r="P299" s="327">
        <v>-0.26730858440102956</v>
      </c>
      <c r="Q299" s="496">
        <f>SUM(Q184:Q195)</f>
        <v>1245144</v>
      </c>
      <c r="R299" s="327">
        <f t="shared" si="21"/>
        <v>0.21890106017444411</v>
      </c>
      <c r="S299" s="220">
        <v>743026</v>
      </c>
      <c r="T299" s="327">
        <v>-8.5891231014145419E-2</v>
      </c>
      <c r="U299" s="216">
        <v>645848</v>
      </c>
      <c r="V299" s="327">
        <v>2.604479437734919E-2</v>
      </c>
      <c r="W299" s="216">
        <v>673065</v>
      </c>
      <c r="X299" s="327">
        <v>9.1250893750314033E-2</v>
      </c>
      <c r="Y299" s="216">
        <v>388316</v>
      </c>
      <c r="Z299" s="327">
        <v>8.2006770971202458E-2</v>
      </c>
      <c r="AA299" s="216">
        <v>254424</v>
      </c>
      <c r="AB299" s="327">
        <v>-0.15689432349140076</v>
      </c>
      <c r="AC299" s="216">
        <v>203191</v>
      </c>
      <c r="AD299" s="327">
        <v>0.16505260743671335</v>
      </c>
      <c r="AE299" s="216">
        <v>207372</v>
      </c>
      <c r="AF299" s="327">
        <v>0.30132911630708992</v>
      </c>
      <c r="AG299" s="216">
        <v>149445</v>
      </c>
      <c r="AH299" s="329">
        <v>-7.247435829303317E-3</v>
      </c>
      <c r="AI299" s="216">
        <v>101279</v>
      </c>
      <c r="AJ299" s="327">
        <v>0.20306709113370713</v>
      </c>
      <c r="AK299" s="216">
        <v>111794</v>
      </c>
      <c r="AL299" s="327">
        <v>0.53453577115247342</v>
      </c>
      <c r="AM299" s="216">
        <v>60400</v>
      </c>
      <c r="AN299" s="327">
        <v>0.32456140350877183</v>
      </c>
      <c r="AO299" s="216">
        <v>37073</v>
      </c>
      <c r="AP299" s="327">
        <v>7.7703488372093066E-2</v>
      </c>
      <c r="AQ299" s="216">
        <v>12195</v>
      </c>
      <c r="AR299" s="327">
        <v>-0.22561595123190248</v>
      </c>
      <c r="AS299" s="220"/>
      <c r="AT299" s="327"/>
      <c r="AU299" s="216">
        <v>1408</v>
      </c>
      <c r="AV299" s="327">
        <v>0.41082164328657322</v>
      </c>
      <c r="AW299" s="216">
        <v>20322</v>
      </c>
      <c r="AX299" s="327">
        <v>0.35615615615615615</v>
      </c>
      <c r="AY299" s="216">
        <v>31108</v>
      </c>
      <c r="AZ299" s="327">
        <v>-0.16416787575904135</v>
      </c>
      <c r="BA299" s="216"/>
      <c r="BB299" s="327" t="s">
        <v>445</v>
      </c>
      <c r="BC299" s="332"/>
    </row>
    <row r="300" spans="1:67" s="324" customFormat="1" ht="13.55" customHeight="1">
      <c r="A300" s="328" t="s">
        <v>322</v>
      </c>
      <c r="B300" s="323" t="s">
        <v>43</v>
      </c>
      <c r="C300" s="216">
        <v>4276006</v>
      </c>
      <c r="D300" s="327">
        <v>-0.8510841673821361</v>
      </c>
      <c r="E300" s="216">
        <v>487939</v>
      </c>
      <c r="F300" s="327">
        <v>-0.9126277151242963</v>
      </c>
      <c r="G300" s="216">
        <v>0</v>
      </c>
      <c r="H300" s="327" t="s">
        <v>445</v>
      </c>
      <c r="I300" s="216" t="s">
        <v>449</v>
      </c>
      <c r="J300" s="327"/>
      <c r="K300" s="216">
        <v>260228.03000000003</v>
      </c>
      <c r="L300" s="327">
        <v>-0.86238303950535156</v>
      </c>
      <c r="M300" s="216">
        <v>338877</v>
      </c>
      <c r="N300" s="327">
        <v>-0.82965201209256223</v>
      </c>
      <c r="O300" s="216">
        <v>41478</v>
      </c>
      <c r="P300" s="327">
        <v>-0.96126704336936941</v>
      </c>
      <c r="Q300" s="496">
        <f>SUM(Q196:Q207)</f>
        <v>179190</v>
      </c>
      <c r="R300" s="327">
        <f t="shared" si="21"/>
        <v>-0.85608893429193733</v>
      </c>
      <c r="S300" s="220">
        <v>44433</v>
      </c>
      <c r="T300" s="327">
        <v>-0.94019992570919453</v>
      </c>
      <c r="U300" s="216">
        <v>89522</v>
      </c>
      <c r="V300" s="327">
        <v>-0.86138843814643695</v>
      </c>
      <c r="W300" s="216">
        <v>119750</v>
      </c>
      <c r="X300" s="327">
        <v>-0.8220825626053947</v>
      </c>
      <c r="Y300" s="216">
        <v>75562</v>
      </c>
      <c r="Z300" s="327">
        <v>-0.80541105697421689</v>
      </c>
      <c r="AA300" s="216">
        <v>55935</v>
      </c>
      <c r="AB300" s="327">
        <v>-0.78015045750400902</v>
      </c>
      <c r="AC300" s="216">
        <v>40210</v>
      </c>
      <c r="AD300" s="327">
        <v>-0.8021073768031064</v>
      </c>
      <c r="AE300" s="216">
        <v>36636</v>
      </c>
      <c r="AF300" s="327">
        <v>-0.82333198310282973</v>
      </c>
      <c r="AG300" s="216">
        <v>32302</v>
      </c>
      <c r="AH300" s="327">
        <v>-0.78385359162233592</v>
      </c>
      <c r="AI300" s="216">
        <v>5060</v>
      </c>
      <c r="AJ300" s="327">
        <v>-0.95003900117497209</v>
      </c>
      <c r="AK300" s="216">
        <v>19363</v>
      </c>
      <c r="AL300" s="327">
        <v>-0.82679750254933182</v>
      </c>
      <c r="AM300" s="216">
        <v>17273</v>
      </c>
      <c r="AN300" s="327">
        <v>-0.71402317880794697</v>
      </c>
      <c r="AO300" s="216">
        <v>5895</v>
      </c>
      <c r="AP300" s="327">
        <v>-0.8409893992932862</v>
      </c>
      <c r="AQ300" s="216">
        <v>2499</v>
      </c>
      <c r="AR300" s="327">
        <v>-0.795079950799508</v>
      </c>
      <c r="AS300" s="216">
        <v>0</v>
      </c>
      <c r="AT300" s="327" t="e">
        <v>#DIV/0!</v>
      </c>
      <c r="AU300" s="216">
        <v>142</v>
      </c>
      <c r="AV300" s="327">
        <v>-0.89914772727272729</v>
      </c>
      <c r="AW300" s="216">
        <v>6825</v>
      </c>
      <c r="AX300" s="327">
        <v>-0.66415707115441391</v>
      </c>
      <c r="AY300" s="216">
        <v>6944</v>
      </c>
      <c r="AZ300" s="327">
        <v>-0.77677767776777684</v>
      </c>
      <c r="BA300" s="216">
        <v>0</v>
      </c>
      <c r="BB300" s="327" t="e">
        <v>#DIV/0!</v>
      </c>
      <c r="BC300" s="332"/>
    </row>
    <row r="301" spans="1:67" s="324" customFormat="1" ht="13.55" customHeigh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18947</v>
      </c>
      <c r="F301" s="327">
        <v>-0.96116932649368059</v>
      </c>
      <c r="G301" s="216">
        <v>0</v>
      </c>
      <c r="H301" s="327" t="s">
        <v>445</v>
      </c>
      <c r="I301" s="216" t="s">
        <v>449</v>
      </c>
      <c r="J301" s="464"/>
      <c r="K301" s="216">
        <v>12077</v>
      </c>
      <c r="L301" s="327">
        <v>-0.95359070273867119</v>
      </c>
      <c r="M301" s="216">
        <v>6456</v>
      </c>
      <c r="N301" s="327">
        <v>-0.98094883984454539</v>
      </c>
      <c r="O301" s="216">
        <v>626</v>
      </c>
      <c r="P301" s="327">
        <v>-0.98490766189305179</v>
      </c>
      <c r="Q301" s="496">
        <f>SUM(Q208:Q219)</f>
        <v>3165</v>
      </c>
      <c r="R301" s="327">
        <f t="shared" si="21"/>
        <v>-0.98233718399464254</v>
      </c>
      <c r="S301" s="220">
        <v>22</v>
      </c>
      <c r="T301" s="327">
        <v>-0.99950487261610232</v>
      </c>
      <c r="U301" s="216">
        <v>7126</v>
      </c>
      <c r="V301" s="327">
        <v>-0.92039945488259867</v>
      </c>
      <c r="W301" s="216">
        <v>3028</v>
      </c>
      <c r="X301" s="327">
        <v>-0.97471398747390392</v>
      </c>
      <c r="Y301" s="216">
        <v>9497</v>
      </c>
      <c r="Z301" s="327">
        <v>-0.87431513194462829</v>
      </c>
      <c r="AA301" s="216">
        <v>6074</v>
      </c>
      <c r="AB301" s="327">
        <v>-0.89140967194064535</v>
      </c>
      <c r="AC301" s="216">
        <v>0</v>
      </c>
      <c r="AD301" s="327" t="s">
        <v>445</v>
      </c>
      <c r="AE301" s="216">
        <v>15206</v>
      </c>
      <c r="AF301" s="327">
        <v>-0.58494377115405616</v>
      </c>
      <c r="AG301" s="216">
        <v>13330</v>
      </c>
      <c r="AH301" s="329">
        <v>-0.58733205374280228</v>
      </c>
      <c r="AI301" s="216">
        <v>2312</v>
      </c>
      <c r="AJ301" s="327">
        <v>-0.54308300395256914</v>
      </c>
      <c r="AK301" s="216">
        <v>1080</v>
      </c>
      <c r="AL301" s="327">
        <v>-0.94422351908278679</v>
      </c>
      <c r="AM301" s="216">
        <v>848</v>
      </c>
      <c r="AN301" s="327">
        <v>-0.95090603832571063</v>
      </c>
      <c r="AO301" s="216">
        <v>6849</v>
      </c>
      <c r="AP301" s="327">
        <v>0.16183206106870229</v>
      </c>
      <c r="AQ301" s="216">
        <v>389</v>
      </c>
      <c r="AR301" s="327">
        <v>-0.84433773509403764</v>
      </c>
      <c r="AS301" s="216">
        <v>0</v>
      </c>
      <c r="AT301" s="327" t="e">
        <v>#DIV/0!</v>
      </c>
      <c r="AU301" s="216">
        <v>0</v>
      </c>
      <c r="AV301" s="327">
        <v>-1</v>
      </c>
      <c r="AW301" s="216">
        <v>1031</v>
      </c>
      <c r="AX301" s="327">
        <v>-0.8489377289377289</v>
      </c>
      <c r="AY301" s="216">
        <v>1263</v>
      </c>
      <c r="AZ301" s="327">
        <v>-0.81811635944700467</v>
      </c>
      <c r="BA301" s="216">
        <v>0</v>
      </c>
      <c r="BB301" s="327" t="e">
        <v>#DIV/0!</v>
      </c>
      <c r="BC301" s="332"/>
    </row>
    <row r="302" spans="1:67" s="324" customFormat="1">
      <c r="A302" s="328" t="s">
        <v>394</v>
      </c>
      <c r="B302" s="323" t="s">
        <v>43</v>
      </c>
      <c r="C302" s="216">
        <v>6554031</v>
      </c>
      <c r="D302" s="327">
        <v>4.3609907561382402</v>
      </c>
      <c r="E302" s="216">
        <v>1012751</v>
      </c>
      <c r="F302" s="331">
        <v>52.451786562516496</v>
      </c>
      <c r="G302" s="216">
        <v>0</v>
      </c>
      <c r="H302" s="327" t="s">
        <v>445</v>
      </c>
      <c r="I302" s="216">
        <f>SUM(I220:I231)</f>
        <v>965366</v>
      </c>
      <c r="J302" s="464"/>
      <c r="K302" s="216">
        <v>538766</v>
      </c>
      <c r="L302" s="331">
        <v>43.610913306284672</v>
      </c>
      <c r="M302" s="216">
        <v>428014</v>
      </c>
      <c r="N302" s="327">
        <f>M302/M301-1</f>
        <v>65.297087980173487</v>
      </c>
      <c r="O302" s="216">
        <v>8436</v>
      </c>
      <c r="P302" s="331">
        <v>12.476038338658148</v>
      </c>
      <c r="Q302" s="496">
        <f>SUM(Q220:Q231)</f>
        <v>51480</v>
      </c>
      <c r="R302" s="331">
        <f t="shared" si="21"/>
        <v>15.265402843601894</v>
      </c>
      <c r="S302" s="220">
        <v>1749</v>
      </c>
      <c r="T302" s="331">
        <v>78.5</v>
      </c>
      <c r="U302" s="216">
        <v>217529</v>
      </c>
      <c r="V302" s="331">
        <v>29.526101599775469</v>
      </c>
      <c r="W302" s="216">
        <v>146384</v>
      </c>
      <c r="X302" s="327">
        <v>47.343461030383089</v>
      </c>
      <c r="Y302" s="216">
        <v>121273</v>
      </c>
      <c r="Z302" s="331">
        <v>11.769611456249342</v>
      </c>
      <c r="AA302" s="216">
        <v>64040</v>
      </c>
      <c r="AB302" s="331">
        <v>9.5432993085281534</v>
      </c>
      <c r="AC302" s="216">
        <v>0</v>
      </c>
      <c r="AD302" s="327" t="s">
        <v>445</v>
      </c>
      <c r="AE302" s="216">
        <v>99869</v>
      </c>
      <c r="AF302" s="331">
        <v>5.5677364198342758</v>
      </c>
      <c r="AG302" s="216">
        <v>49423</v>
      </c>
      <c r="AH302" s="327">
        <v>2.7076519129782444</v>
      </c>
      <c r="AI302" s="216">
        <v>53382</v>
      </c>
      <c r="AJ302" s="331">
        <v>22.089100346020761</v>
      </c>
      <c r="AK302" s="216">
        <v>6854</v>
      </c>
      <c r="AL302" s="327">
        <v>5.3462962962962965</v>
      </c>
      <c r="AM302" s="216">
        <v>12500</v>
      </c>
      <c r="AN302" s="327"/>
      <c r="AO302" s="216">
        <v>35948</v>
      </c>
      <c r="AP302" s="327">
        <v>4.2486494378741426</v>
      </c>
      <c r="AQ302" s="216">
        <v>1843</v>
      </c>
      <c r="AR302" s="327">
        <v>3.7377892030848328</v>
      </c>
      <c r="AS302" s="216">
        <v>0</v>
      </c>
      <c r="AT302" s="327" t="e">
        <v>#DIV/0!</v>
      </c>
      <c r="AU302" s="216">
        <v>0</v>
      </c>
      <c r="AV302" s="327" t="e">
        <v>#DIV/0!</v>
      </c>
      <c r="AW302" s="216">
        <v>0</v>
      </c>
      <c r="AX302" s="327">
        <v>-1</v>
      </c>
      <c r="AY302" s="216">
        <v>8240</v>
      </c>
      <c r="AZ302" s="327">
        <v>5.5241488519398256</v>
      </c>
      <c r="BA302" s="216">
        <v>0</v>
      </c>
      <c r="BB302" s="327" t="e">
        <v>#DIV/0!</v>
      </c>
    </row>
    <row r="303" spans="1:67" s="324" customFormat="1" ht="14.1" thickBot="1">
      <c r="A303" s="328" t="s">
        <v>427</v>
      </c>
      <c r="B303" s="323" t="s">
        <v>43</v>
      </c>
      <c r="C303" s="216">
        <v>22715841</v>
      </c>
      <c r="D303" s="327">
        <v>2.4659343234720739</v>
      </c>
      <c r="E303" s="216">
        <v>6958494</v>
      </c>
      <c r="F303" s="331">
        <v>5.8708833661976145</v>
      </c>
      <c r="G303" s="216">
        <v>0</v>
      </c>
      <c r="H303" s="327" t="s">
        <v>445</v>
      </c>
      <c r="I303" s="216">
        <v>3595062</v>
      </c>
      <c r="J303" s="464">
        <f>(I303/I302-1)</f>
        <v>2.7240404157594114</v>
      </c>
      <c r="K303" s="216">
        <v>1660042</v>
      </c>
      <c r="L303" s="331">
        <v>2.0811929483300728</v>
      </c>
      <c r="M303" s="216">
        <v>1450858</v>
      </c>
      <c r="N303" s="327">
        <f>M303/M302-1</f>
        <v>2.3897442607017529</v>
      </c>
      <c r="O303" s="216">
        <v>409852</v>
      </c>
      <c r="P303" s="331">
        <v>47.583688952110002</v>
      </c>
      <c r="Q303" s="496">
        <f>SUM(Q232:Q243)</f>
        <v>745885</v>
      </c>
      <c r="R303" s="331">
        <f t="shared" si="21"/>
        <v>13.488830613830613</v>
      </c>
      <c r="S303" s="220">
        <v>204604</v>
      </c>
      <c r="T303" s="331">
        <v>115.98341909662665</v>
      </c>
      <c r="U303" s="216">
        <v>570656</v>
      </c>
      <c r="V303" s="331">
        <v>1.623355966330926</v>
      </c>
      <c r="W303" s="216">
        <v>400853</v>
      </c>
      <c r="X303" s="327">
        <v>1.7383662148868728</v>
      </c>
      <c r="Y303" s="216">
        <v>347185</v>
      </c>
      <c r="Z303" s="331">
        <v>1.8628383894189144</v>
      </c>
      <c r="AA303" s="216">
        <v>170171</v>
      </c>
      <c r="AB303" s="331">
        <v>1.6572610868207369</v>
      </c>
      <c r="AC303" s="216">
        <v>0</v>
      </c>
      <c r="AD303" s="327" t="s">
        <v>445</v>
      </c>
      <c r="AE303" s="216">
        <v>159039</v>
      </c>
      <c r="AF303" s="331">
        <v>0.59247614374831037</v>
      </c>
      <c r="AG303" s="216">
        <v>97726</v>
      </c>
      <c r="AH303" s="327">
        <v>0.97733848612993945</v>
      </c>
      <c r="AI303" s="216">
        <v>139512</v>
      </c>
      <c r="AJ303" s="331">
        <v>1.6134652129931437</v>
      </c>
      <c r="AK303" s="216">
        <v>0</v>
      </c>
      <c r="AL303" s="327" t="s">
        <v>445</v>
      </c>
      <c r="AM303" s="216">
        <v>30200</v>
      </c>
      <c r="AN303" s="327"/>
      <c r="AO303" s="216">
        <v>36324</v>
      </c>
      <c r="AP303" s="327">
        <v>1.0459552687214879E-2</v>
      </c>
      <c r="AQ303" s="216">
        <v>7298</v>
      </c>
      <c r="AR303" s="327">
        <v>2.9598480737927293</v>
      </c>
      <c r="AS303" s="216">
        <v>0</v>
      </c>
      <c r="AT303" s="327" t="e">
        <v>#DIV/0!</v>
      </c>
      <c r="AU303" s="216">
        <v>0</v>
      </c>
      <c r="AV303" s="327" t="e">
        <v>#DIV/0!</v>
      </c>
      <c r="AW303" s="216">
        <v>0</v>
      </c>
      <c r="AX303" s="327" t="e">
        <v>#DIV/0!</v>
      </c>
      <c r="AY303" s="216">
        <v>23743</v>
      </c>
      <c r="AZ303" s="327">
        <v>1.8814320388349515</v>
      </c>
      <c r="BA303" s="216">
        <v>0</v>
      </c>
      <c r="BB303" s="327" t="e">
        <v>#DIV/0!</v>
      </c>
    </row>
    <row r="304" spans="1:67" s="324" customFormat="1" ht="14.1" thickBot="1">
      <c r="A304" s="328" t="s">
        <v>438</v>
      </c>
      <c r="B304" s="323" t="s">
        <v>43</v>
      </c>
      <c r="C304" s="216">
        <v>28686435</v>
      </c>
      <c r="D304" s="327">
        <v>0.26283834263499206</v>
      </c>
      <c r="E304" s="216">
        <f>SUM(E244:E255)</f>
        <v>8817765</v>
      </c>
      <c r="F304" s="331">
        <f>(E304/E303-1)</f>
        <v>0.26719445328256364</v>
      </c>
      <c r="G304" s="216">
        <v>0</v>
      </c>
      <c r="H304" s="327" t="s">
        <v>445</v>
      </c>
      <c r="I304" s="216">
        <v>4568941</v>
      </c>
      <c r="J304" s="327">
        <v>0.27089352005612133</v>
      </c>
      <c r="K304" s="216">
        <v>1868945</v>
      </c>
      <c r="L304" s="331">
        <v>0.12584199676875651</v>
      </c>
      <c r="M304" s="216">
        <f>SUM(M244:M255)</f>
        <v>1567348</v>
      </c>
      <c r="N304" s="327">
        <f>M304/M303-1</f>
        <v>8.0290421254181954E-2</v>
      </c>
      <c r="O304" s="216">
        <v>854873</v>
      </c>
      <c r="P304" s="331">
        <v>1.0858090237451568</v>
      </c>
      <c r="Q304" s="496">
        <f>SUM(Q244:Q255)</f>
        <v>1010035</v>
      </c>
      <c r="R304" s="331">
        <f t="shared" si="21"/>
        <v>0.35414306494969061</v>
      </c>
      <c r="S304" s="220">
        <v>492184</v>
      </c>
      <c r="T304" s="331">
        <v>1.4055443686340441</v>
      </c>
      <c r="U304" s="216">
        <v>594897</v>
      </c>
      <c r="V304" s="331">
        <v>4.2479181853866343E-2</v>
      </c>
      <c r="W304" s="216">
        <v>475815</v>
      </c>
      <c r="X304" s="327">
        <v>0.18700620925875566</v>
      </c>
      <c r="Y304" s="216">
        <v>436054</v>
      </c>
      <c r="Z304" s="331">
        <v>0.25597016000115214</v>
      </c>
      <c r="AA304" s="216">
        <v>192305</v>
      </c>
      <c r="AB304" s="331">
        <v>0.13006916572153893</v>
      </c>
      <c r="AC304" s="216">
        <v>0</v>
      </c>
      <c r="AD304" s="327" t="s">
        <v>445</v>
      </c>
      <c r="AE304" s="216">
        <v>206933</v>
      </c>
      <c r="AF304" s="331">
        <v>0.30114625972245812</v>
      </c>
      <c r="AG304" s="216">
        <v>0</v>
      </c>
      <c r="AH304" s="327" t="s">
        <v>445</v>
      </c>
      <c r="AI304" s="216">
        <v>175292</v>
      </c>
      <c r="AJ304" s="331">
        <v>0.25646539365789334</v>
      </c>
      <c r="AK304" s="216">
        <v>0</v>
      </c>
      <c r="AL304" s="327" t="s">
        <v>445</v>
      </c>
      <c r="AM304" s="216">
        <v>0</v>
      </c>
      <c r="AN304" s="327" t="s">
        <v>445</v>
      </c>
      <c r="AO304" s="216">
        <v>36395</v>
      </c>
      <c r="AP304" s="327">
        <v>1.9546305472966097E-3</v>
      </c>
      <c r="AQ304" s="216">
        <v>10800</v>
      </c>
      <c r="AR304" s="327">
        <v>0.47985749520416543</v>
      </c>
      <c r="AS304" s="216">
        <v>0</v>
      </c>
      <c r="AT304" s="327" t="s">
        <v>445</v>
      </c>
      <c r="AU304" s="216">
        <v>0</v>
      </c>
      <c r="AV304" s="327" t="s">
        <v>445</v>
      </c>
      <c r="AW304" s="216">
        <v>0</v>
      </c>
      <c r="AX304" s="327" t="s">
        <v>445</v>
      </c>
      <c r="AY304" s="216">
        <v>0</v>
      </c>
      <c r="AZ304" s="327" t="s">
        <v>445</v>
      </c>
      <c r="BA304" s="333">
        <v>0</v>
      </c>
      <c r="BB304" s="334" t="s">
        <v>445</v>
      </c>
    </row>
    <row r="305" spans="1:54" s="324" customFormat="1" ht="14.1" thickBot="1">
      <c r="A305" s="526" t="s">
        <v>443</v>
      </c>
      <c r="B305" s="221" t="s">
        <v>43</v>
      </c>
      <c r="C305" s="216">
        <f>SUM(C256:C267)</f>
        <v>29550177</v>
      </c>
      <c r="D305" s="556">
        <f ca="1">IFERROR(IF((C305/SUM(OFFSET(C$244,0,0,COUNTIF(C256:C267,"&gt;-1")))-1)=-100%,"",(C305/SUM(OFFSET(C$244,0,0,COUNTIF(C256:C267,"&gt;-1")))-1)),"")</f>
        <v>3.0109771395434803E-2</v>
      </c>
      <c r="E305" s="216">
        <f>SUM(E256:E267)</f>
        <v>9459711</v>
      </c>
      <c r="F305" s="556">
        <f ca="1">IFERROR(IF((E305/SUM(OFFSET(E$244,0,0,COUNTIF(E256:E267,"&gt;-1")))-1)=-100%,"",(E305/SUM(OFFSET(E$244,0,0,COUNTIF(E256:E267,"&gt;-1")))-1)),"")</f>
        <v>7.2801441181523874E-2</v>
      </c>
      <c r="G305" s="216">
        <f>SUM(G256:G267)</f>
        <v>0</v>
      </c>
      <c r="H305" s="556" t="str">
        <f ca="1">IFERROR(IF((G305/SUM(OFFSET(G$244,0,0,COUNTIF(G256:G267,"&gt;-1")))-1)=-100%,"",(G305/SUM(OFFSET(G$244,0,0,COUNTIF(G256:G267,"&gt;-1")))-1)),"")</f>
        <v/>
      </c>
      <c r="I305" s="216">
        <f>SUM(I256:I267)</f>
        <v>4331411</v>
      </c>
      <c r="J305" s="556">
        <f ca="1">IFERROR(IF((I305/SUM(OFFSET(I$244,0,0,COUNTIF(I256:I267,"&gt;-1")))-1)=-100%,"",(I305/SUM(OFFSET(I$244,0,0,COUNTIF(I256:I267,"&gt;-1")))-1)),"")</f>
        <v>-5.1987977082654346E-2</v>
      </c>
      <c r="K305" s="216">
        <f>SUM(K256:K267)</f>
        <v>1555227</v>
      </c>
      <c r="L305" s="556">
        <f ca="1">IFERROR(IF((K305/SUM(OFFSET(K$244,0,0,COUNTIF(K256:K267,"&gt;-1")))-1)=-100%,"",(K305/SUM(OFFSET(K$244,0,0,COUNTIF(K256:K267,"&gt;-1")))-1)),"")</f>
        <v>-0.16785833719023302</v>
      </c>
      <c r="M305" s="216">
        <f>SUM(M256:M267)</f>
        <v>1251581</v>
      </c>
      <c r="N305" s="556">
        <f ca="1">IFERROR(IF((M305/SUM(OFFSET(M$244,0,0,COUNTIF(M256:M267,"&gt;-1")))-1)=-100%,"",(M305/SUM(OFFSET(M$244,0,0,COUNTIF(M256:M267,"&gt;-1")))-1)),"")</f>
        <v>-0.20146578807003934</v>
      </c>
      <c r="O305" s="216">
        <f>SUM(O256:O267)</f>
        <v>963616</v>
      </c>
      <c r="P305" s="556">
        <f ca="1">IFERROR(IF((O305/SUM(OFFSET(O$244,0,0,COUNTIF(O256:O267,"&gt;-1")))-1)=-100%,"",(O305/SUM(OFFSET(O$244,0,0,COUNTIF(O256:O267,"&gt;-1")))-1)),"")</f>
        <v>0.12720368990481634</v>
      </c>
      <c r="Q305" s="216">
        <f>SUM(Q256:Q267)</f>
        <v>1026379</v>
      </c>
      <c r="R305" s="556">
        <f ca="1">IFERROR(IF((Q305/SUM(OFFSET(Q$244,0,0,COUNTIF(Q256:Q267,"&gt;-1")))-1)=-100%,"",(Q305/SUM(OFFSET(Q$244,0,0,COUNTIF(Q256:Q267,"&gt;-1")))-1)),"")</f>
        <v>1.6181617468701504E-2</v>
      </c>
      <c r="S305" s="216">
        <f>SUM(S256:S267)</f>
        <v>547638</v>
      </c>
      <c r="T305" s="556">
        <f ca="1">IFERROR(IF((S305/SUM(OFFSET(S$244,0,0,COUNTIF(S256:S267,"&gt;-1")))-1)=-100%,"",(S305/SUM(OFFSET(S$244,0,0,COUNTIF(S256:S267,"&gt;-1")))-1)),"")</f>
        <v>0.11266924564796899</v>
      </c>
      <c r="U305" s="216">
        <f>SUM(U256:U267)</f>
        <v>587010</v>
      </c>
      <c r="V305" s="556">
        <f ca="1">IFERROR(IF((U305/SUM(OFFSET(U$244,0,0,COUNTIF(U256:U267,"&gt;-1")))-1)=-100%,"",(U305/SUM(OFFSET(U$244,0,0,COUNTIF(U256:U267,"&gt;-1")))-1)),"")</f>
        <v>-1.3257757225200284E-2</v>
      </c>
      <c r="W305" s="216">
        <f>SUM(W256:W267)</f>
        <v>463504</v>
      </c>
      <c r="X305" s="556">
        <f ca="1">IFERROR(IF((W305/SUM(OFFSET(W$244,0,0,COUNTIF(W256:W267,"&gt;-1")))-1)=-100%,"",(W305/SUM(OFFSET(W$244,0,0,COUNTIF(W256:W267,"&gt;-1")))-1)),"")</f>
        <v>-2.5873501255740172E-2</v>
      </c>
      <c r="Y305" s="216">
        <f>SUM(Y256:Y267)</f>
        <v>496862</v>
      </c>
      <c r="Z305" s="556">
        <f ca="1">IFERROR(IF((Y305/SUM(OFFSET(Y$244,0,0,COUNTIF(Y256:Y267,"&gt;-1")))-1)=-100%,"",(Y305/SUM(OFFSET(Y$244,0,0,COUNTIF(Y256:Y267,"&gt;-1")))-1)),"")</f>
        <v>0.13965709042949714</v>
      </c>
      <c r="AA305" s="216">
        <f>SUM(AA256:AA267)</f>
        <v>106686</v>
      </c>
      <c r="AB305" s="556">
        <f ca="1">IFERROR(IF((AA305/SUM(OFFSET(AA$244,0,0,COUNTIF(AA256:AA267,"&gt;-1")))-1)=-100%,"",(AA305/SUM(OFFSET(AA$244,0,0,COUNTIF(AA256:AA267,"&gt;-1")))-1)),"")</f>
        <v>-8.9888503109458062E-2</v>
      </c>
      <c r="AC305" s="216">
        <v>0</v>
      </c>
      <c r="AD305" s="327" t="s">
        <v>445</v>
      </c>
      <c r="AE305" s="216">
        <f>SUM(AE256:AE267)</f>
        <v>226044</v>
      </c>
      <c r="AF305" s="556">
        <f ca="1">IFERROR(IF((AE305/SUM(OFFSET(AE$244,0,0,COUNTIF(AE256:AE267,"&gt;-1")))-1)=-100%,"",(AE305/SUM(OFFSET(AE$244,0,0,COUNTIF(AE256:AE267,"&gt;-1")))-1)),"")</f>
        <v>9.2353563713859055E-2</v>
      </c>
      <c r="AG305" s="216">
        <f>SUM(AG256:AG267)</f>
        <v>0</v>
      </c>
      <c r="AH305" s="556" t="str">
        <f ca="1">IFERROR(IF((AG305/SUM(OFFSET(AG$244,0,0,COUNTIF(AG256:AG267,"&gt;-1")))-1)=-100%,"",(AG305/SUM(OFFSET(AG$244,0,0,COUNTIF(AG256:AG267,"&gt;-1")))-1)),"")</f>
        <v/>
      </c>
      <c r="AI305" s="216">
        <f>SUM(AI256:AI267)</f>
        <v>185670</v>
      </c>
      <c r="AJ305" s="556">
        <f ca="1">IFERROR(IF((AI305/SUM(OFFSET(AI$244,0,0,COUNTIF(AI256:AI267,"&gt;-1")))-1)=-100%,"",(AI305/SUM(OFFSET(AI$244,0,0,COUNTIF(AI256:AI267,"&gt;-1")))-1)),"")</f>
        <v>-3.8467513904856587E-2</v>
      </c>
      <c r="AK305" s="216">
        <f>SUM(AK256:AK267)</f>
        <v>0</v>
      </c>
      <c r="AL305" s="556" t="str">
        <f ca="1">IFERROR(IF((AK305/SUM(OFFSET(AK$244,0,0,COUNTIF(AK256:AK267,"&gt;-1")))-1)=-100%,"",(AK305/SUM(OFFSET(AK$244,0,0,COUNTIF(AK256:AK267,"&gt;-1")))-1)),"")</f>
        <v/>
      </c>
      <c r="AM305" s="216">
        <f>SUM(AM256:AM267)</f>
        <v>0</v>
      </c>
      <c r="AN305" s="556" t="str">
        <f ca="1">IFERROR(IF((AM305/SUM(OFFSET(AM$244,0,0,COUNTIF(AM256:AM267,"&gt;-1")))-1)=-100%,"",(AM305/SUM(OFFSET(AM$244,0,0,COUNTIF(AM256:AM267,"&gt;-1")))-1)),"")</f>
        <v/>
      </c>
      <c r="AO305" s="216">
        <f>SUM(AO256:AO267)</f>
        <v>34612</v>
      </c>
      <c r="AP305" s="556">
        <f ca="1">IFERROR(IF((AO305/SUM(OFFSET(AO$244,0,0,COUNTIF(AO256:AO267,"&gt;-1")))-1)=-100%,"",(AO305/SUM(OFFSET(AO$244,0,0,COUNTIF(AO256:AO267,"&gt;-1")))-1)),"")</f>
        <v>-4.8990245912900132E-2</v>
      </c>
      <c r="AQ305" s="216">
        <f>SUM(AQ256:AQ267)</f>
        <v>12169</v>
      </c>
      <c r="AR305" s="556">
        <f ca="1">IFERROR(IF((AQ305/SUM(OFFSET(AQ$244,0,0,COUNTIF(AQ256:AQ267,"&gt;-1")))-1)=-100%,"",(AQ305/SUM(OFFSET(AQ$244,0,0,COUNTIF(AQ256:AQ267,"&gt;-1")))-1)),"")</f>
        <v>0.12675925925925924</v>
      </c>
      <c r="AS305" s="216">
        <v>0</v>
      </c>
      <c r="AT305" s="327" t="s">
        <v>445</v>
      </c>
      <c r="AU305" s="216">
        <v>0</v>
      </c>
      <c r="AV305" s="327" t="s">
        <v>445</v>
      </c>
      <c r="AW305" s="216">
        <v>0</v>
      </c>
      <c r="AX305" s="327" t="s">
        <v>445</v>
      </c>
      <c r="AY305" s="216">
        <f>SUM(AY256:AY267)</f>
        <v>0</v>
      </c>
      <c r="AZ305" s="556" t="str">
        <f ca="1">IFERROR(IF((AY305/SUM(OFFSET(AY$244,0,0,COUNTIF(AY256:AY267,"&gt;-1")))-1)=-100%,"",(AY305/SUM(OFFSET(AY$244,0,0,COUNTIF(AY256:AY267,"&gt;-1")))-1)),"")</f>
        <v/>
      </c>
      <c r="BA305" s="225"/>
      <c r="BB305" s="337"/>
    </row>
    <row r="306" spans="1:54" s="324" customFormat="1" ht="14.1" thickBot="1">
      <c r="A306" s="335" t="s">
        <v>458</v>
      </c>
      <c r="B306" s="336" t="s">
        <v>43</v>
      </c>
      <c r="C306" s="333">
        <f>SUM(C268:C279)</f>
        <v>8330999</v>
      </c>
      <c r="D306" s="444">
        <f ca="1">IFERROR(IF((C306/SUM(OFFSET(C$256,0,0,COUNTIF(C268:C279,"&gt;-1")))-1)=-100%,"",(C306/SUM(OFFSET(C$256,0,0,COUNTIF(C268:C279,"&gt;-1")))-1)),"")</f>
        <v>6.8553397085700185E-2</v>
      </c>
      <c r="E306" s="333">
        <f>SUM(E268:E279)</f>
        <v>3058089</v>
      </c>
      <c r="F306" s="444">
        <f ca="1">IFERROR(IF((E306/SUM(OFFSET(E$256,0,0,COUNTIF(E268:E279,"&gt;-1")))-1)=-100%,"",(E306/SUM(OFFSET(E$256,0,0,COUNTIF(E268:E279,"&gt;-1")))-1)),"")</f>
        <v>0.22021775744229366</v>
      </c>
      <c r="G306" s="333">
        <f>SUM(G268:G279)</f>
        <v>0</v>
      </c>
      <c r="H306" s="444" t="str">
        <f ca="1">IFERROR(IF((G306/SUM(OFFSET(G$256,0,0,COUNTIF(G268:G279,"&gt;-1")))-1)=-100%,"",(G306/SUM(OFFSET(G$256,0,0,COUNTIF(G268:G279,"&gt;-1")))-1)),"")</f>
        <v/>
      </c>
      <c r="I306" s="333">
        <f>SUM(I268:I279)</f>
        <v>1326425</v>
      </c>
      <c r="J306" s="444">
        <f ca="1">IFERROR(IF((I306/SUM(OFFSET(I$256,0,0,COUNTIF(I268:I279,"&gt;-1")))-1)=-100%,"",(I306/SUM(OFFSET(I$256,0,0,COUNTIF(I268:I279,"&gt;-1")))-1)),"")</f>
        <v>5.2608816067535757E-2</v>
      </c>
      <c r="K306" s="333">
        <f>SUM(K268:K279)</f>
        <v>412151</v>
      </c>
      <c r="L306" s="444">
        <f ca="1">IFERROR(IF((K306/SUM(OFFSET(K$256,0,0,COUNTIF(K268:K279,"&gt;-1")))-1)=-100%,"",(K306/SUM(OFFSET(K$256,0,0,COUNTIF(K268:K279,"&gt;-1")))-1)),"")</f>
        <v>-0.17227120277950714</v>
      </c>
      <c r="M306" s="333">
        <f>SUM(M268:M279)</f>
        <v>373024</v>
      </c>
      <c r="N306" s="444">
        <f ca="1">IFERROR(IF((M306/SUM(OFFSET(M$256,0,0,COUNTIF(M268:M279,"&gt;-1")))-1)=-100%,"",(M306/SUM(OFFSET(M$256,0,0,COUNTIF(M268:M279,"&gt;-1")))-1)),"")</f>
        <v>-5.8749908530507877E-2</v>
      </c>
      <c r="O306" s="333">
        <f>SUM(O268:O279)</f>
        <v>307768</v>
      </c>
      <c r="P306" s="444">
        <f ca="1">IFERROR(IF((O306/SUM(OFFSET(O$256,0,0,COUNTIF(O268:O279,"&gt;-1")))-1)=-100%,"",(O306/SUM(OFFSET(O$256,0,0,COUNTIF(O268:O279,"&gt;-1")))-1)),"")</f>
        <v>-9.0423331087231551E-2</v>
      </c>
      <c r="Q306" s="333">
        <f>SUM(Q268:Q279)</f>
        <v>323490</v>
      </c>
      <c r="R306" s="444">
        <f ca="1">IFERROR(IF((Q306/SUM(OFFSET(Q$256,0,0,COUNTIF(Q268:Q279,"&gt;-1")))-1)=-100%,"",(Q306/SUM(OFFSET(Q$256,0,0,COUNTIF(Q268:Q279,"&gt;-1")))-1)),"")</f>
        <v>1.9569403777723871E-2</v>
      </c>
      <c r="S306" s="333">
        <f>SUM(S268:S279)</f>
        <v>184938</v>
      </c>
      <c r="T306" s="444">
        <f ca="1">IFERROR(IF((S306/SUM(OFFSET(S$256,0,0,COUNTIF(S268:S279,"&gt;-1")))-1)=-100%,"",(S306/SUM(OFFSET(S$256,0,0,COUNTIF(S268:S279,"&gt;-1")))-1)),"")</f>
        <v>7.3629212504716879E-2</v>
      </c>
      <c r="U306" s="333">
        <f>SUM(U268:U279)</f>
        <v>172312</v>
      </c>
      <c r="V306" s="444">
        <f ca="1">IFERROR(IF((U306/SUM(OFFSET(U$256,0,0,COUNTIF(U268:U279,"&gt;-1")))-1)=-100%,"",(U306/SUM(OFFSET(U$256,0,0,COUNTIF(U268:U279,"&gt;-1")))-1)),"")</f>
        <v>-9.2984940282244688E-2</v>
      </c>
      <c r="W306" s="333">
        <f>SUM(W268:W279)</f>
        <v>136810</v>
      </c>
      <c r="X306" s="444">
        <f ca="1">IFERROR(IF((W306/SUM(OFFSET(W$256,0,0,COUNTIF(W268:W279,"&gt;-1")))-1)=-100%,"",(W306/SUM(OFFSET(W$256,0,0,COUNTIF(W268:W279,"&gt;-1")))-1)),"")</f>
        <v>-5.5388311975254068E-2</v>
      </c>
      <c r="Y306" s="333">
        <f>SUM(Y268:Y279)</f>
        <v>85683</v>
      </c>
      <c r="Z306" s="444">
        <f ca="1">IFERROR(IF((Y306/SUM(OFFSET(Y$256,0,0,COUNTIF(Y268:Y279,"&gt;-1")))-1)=-100%,"",(Y306/SUM(OFFSET(Y$256,0,0,COUNTIF(Y268:Y279,"&gt;-1")))-1)),"")</f>
        <v>-1.7126273286225513E-2</v>
      </c>
      <c r="AA306" s="333">
        <f>SUM(AA268:AA279)</f>
        <v>0</v>
      </c>
      <c r="AB306" s="444" t="str">
        <f ca="1">IFERROR(IF((AA306/SUM(OFFSET(AA$256,0,0,COUNTIF(AA268:AA279,"&gt;-1")))-1)=-100%,"",(AA306/SUM(OFFSET(AA$256,0,0,COUNTIF(AA268:AA279,"&gt;-1")))-1)),"")</f>
        <v/>
      </c>
      <c r="AC306" s="333">
        <f>SUM(AC268:AC279)</f>
        <v>0</v>
      </c>
      <c r="AD306" s="444" t="str">
        <f ca="1">IFERROR(IF((AC306/SUM(OFFSET(AC$256,0,0,COUNTIF(AC268:AC279,"&gt;-1")))-1)=-100%,"",(AC306/SUM(OFFSET(AC$256,0,0,COUNTIF(AC268:AC279,"&gt;-1")))-1)),"")</f>
        <v/>
      </c>
      <c r="AE306" s="333">
        <f>SUM(AE268:AE279)</f>
        <v>47056</v>
      </c>
      <c r="AF306" s="444">
        <f ca="1">IFERROR(IF((AE306/SUM(OFFSET(AE$256,0,0,COUNTIF(AE268:AE279,"&gt;-1")))-1)=-100%,"",(AE306/SUM(OFFSET(AE$256,0,0,COUNTIF(AE268:AE279,"&gt;-1")))-1)),"")</f>
        <v>5.2338125654225465E-3</v>
      </c>
      <c r="AG306" s="333">
        <f>SUM(AG268:AG279)</f>
        <v>0</v>
      </c>
      <c r="AH306" s="444" t="str">
        <f ca="1">IFERROR(IF((AG306/SUM(OFFSET(AG$256,0,0,COUNTIF(AG268:AG279,"&gt;-1")))-1)=-100%,"",(AG306/SUM(OFFSET(AG$256,0,0,COUNTIF(AG268:AG279,"&gt;-1")))-1)),"")</f>
        <v/>
      </c>
      <c r="AI306" s="333">
        <f>SUM(AI268:AI279)</f>
        <v>11884</v>
      </c>
      <c r="AJ306" s="444">
        <f ca="1">IFERROR(IF((AI306/SUM(OFFSET(AI$256,0,0,COUNTIF(AI268:AI279,"&gt;-1")))-1)=-100%,"",(AI306/SUM(OFFSET(AI$256,0,0,COUNTIF(AI268:AI279,"&gt;-1")))-1)),"")</f>
        <v>0.18225228810187022</v>
      </c>
      <c r="AK306" s="333">
        <f>SUM(AK268:AK279)</f>
        <v>0</v>
      </c>
      <c r="AL306" s="444" t="str">
        <f ca="1">IFERROR(IF((AK306/SUM(OFFSET(AK$256,0,0,COUNTIF(AK268:AK279,"&gt;-1")))-1)=-100%,"",(AK306/SUM(OFFSET(AK$256,0,0,COUNTIF(AK268:AK279,"&gt;-1")))-1)),"")</f>
        <v/>
      </c>
      <c r="AM306" s="333">
        <f>SUM(AM268:AM279)</f>
        <v>0</v>
      </c>
      <c r="AN306" s="444" t="str">
        <f ca="1">IFERROR(IF((AM306/SUM(OFFSET(AM$244,0,0,COUNTIF(AM257:AM268,"&gt;-1")))-1)=-100%,"",(AM306/SUM(OFFSET(AM$244,0,0,COUNTIF(AM257:AM268,"&gt;-1")))-1)),"")</f>
        <v/>
      </c>
      <c r="AO306" s="333">
        <f>SUM(AO268:AO279)</f>
        <v>9818</v>
      </c>
      <c r="AP306" s="444">
        <f ca="1">IFERROR(IF((AO306/SUM(OFFSET(AO$256,0,0,COUNTIF(AO268:AO279,"&gt;-1")))-1)=-100%,"",(AO306/SUM(OFFSET(AO$256,0,0,COUNTIF(AO268:AO279,"&gt;-1")))-1)),"")</f>
        <v>1.4990178848340641E-2</v>
      </c>
      <c r="AQ306" s="333">
        <f>SUM(AQ268:AQ279)</f>
        <v>4125</v>
      </c>
      <c r="AR306" s="444">
        <f ca="1">IFERROR(IF((AQ306/SUM(OFFSET(AQ$256,0,0,COUNTIF(AQ268:AQ279,"&gt;-1")))-1)=-100%,"",(AQ306/SUM(OFFSET(AQ$256,0,0,COUNTIF(AQ268:AQ279,"&gt;-1")))-1)),"")</f>
        <v>-9.9934540693868645E-2</v>
      </c>
      <c r="AS306" s="333">
        <f>SUM(AS268:AS279)</f>
        <v>0</v>
      </c>
      <c r="AT306" s="444" t="str">
        <f ca="1">IFERROR(IF((AS306/SUM(OFFSET(AS$244,0,0,COUNTIF(AS257:AS268,"&gt;-1")))-1)=-100%,"",(AS306/SUM(OFFSET(AS$244,0,0,COUNTIF(AS257:AS268,"&gt;-1")))-1)),"")</f>
        <v/>
      </c>
      <c r="AU306" s="333">
        <f>SUM(AU268:AU279)</f>
        <v>0</v>
      </c>
      <c r="AV306" s="444" t="str">
        <f ca="1">IFERROR(IF((AU306/SUM(OFFSET(AU$256,0,0,COUNTIF(AU268:AU279,"&gt;-1")))-1)=-100%,"",(AU306/SUM(OFFSET(AU$256,0,0,COUNTIF(AU268:AU279,"&gt;-1")))-1)),"")</f>
        <v/>
      </c>
      <c r="AW306" s="333">
        <f>SUM(AW268:AW279)</f>
        <v>0</v>
      </c>
      <c r="AX306" s="444" t="str">
        <f ca="1">IFERROR(IF((AW306/SUM(OFFSET(AW$256,0,0,COUNTIF(AW268:AW279,"&gt;-1")))-1)=-100%,"",(AW306/SUM(OFFSET(AW$256,0,0,COUNTIF(AW268:AW279,"&gt;-1")))-1)),"")</f>
        <v/>
      </c>
      <c r="AY306" s="333">
        <f>SUM(AY268:AY279)</f>
        <v>0</v>
      </c>
      <c r="AZ306" s="444" t="str">
        <f ca="1">IFERROR(IF((AY306/SUM(OFFSET(AY$256,0,0,COUNTIF(AY268:AY279,"&gt;-1")))-1)=-100%,"",(AY306/SUM(OFFSET(AY$256,0,0,COUNTIF(AY268:AY279,"&gt;-1")))-1)),"")</f>
        <v/>
      </c>
      <c r="BA306" s="225"/>
      <c r="BB306" s="337"/>
    </row>
    <row r="307" spans="1:54" s="324" customFormat="1">
      <c r="D307" s="445"/>
      <c r="E307" s="338"/>
      <c r="F307" s="339"/>
      <c r="I307" s="324" t="s">
        <v>415</v>
      </c>
      <c r="J307" s="340"/>
      <c r="L307" s="339"/>
      <c r="M307" s="324" t="s">
        <v>430</v>
      </c>
      <c r="P307" s="339"/>
      <c r="R307" s="339"/>
      <c r="T307" s="339"/>
      <c r="V307" s="339"/>
      <c r="Y307" s="341"/>
      <c r="AA307" s="341"/>
      <c r="AF307" s="339"/>
      <c r="AI307" s="341" t="s">
        <v>429</v>
      </c>
      <c r="AJ307" s="339"/>
      <c r="AQ307" s="342"/>
      <c r="AR307" s="339"/>
      <c r="AY307" s="342"/>
    </row>
    <row r="308" spans="1:54" s="324" customFormat="1">
      <c r="E308" s="340"/>
      <c r="I308" s="340"/>
      <c r="K308" s="340"/>
      <c r="M308" s="681" t="s">
        <v>459</v>
      </c>
      <c r="O308" s="340"/>
      <c r="Q308" s="340"/>
      <c r="S308" s="340"/>
      <c r="U308" s="340"/>
      <c r="W308" s="340"/>
      <c r="Y308" s="340"/>
      <c r="AE308" s="340"/>
      <c r="AI308" s="340"/>
      <c r="AM308" s="340"/>
      <c r="AO308" s="340"/>
      <c r="AQ308" s="342"/>
      <c r="AY308" s="342"/>
    </row>
    <row r="309" spans="1:54" s="324" customFormat="1">
      <c r="AQ309" s="342"/>
      <c r="AY309" s="342"/>
    </row>
    <row r="310" spans="1:54" s="324" customFormat="1">
      <c r="AQ310" s="342"/>
      <c r="AY310" s="342"/>
    </row>
    <row r="311" spans="1:54" s="324" customFormat="1">
      <c r="AQ311" s="342"/>
      <c r="AY311" s="342"/>
    </row>
    <row r="312" spans="1:54" s="324" customFormat="1">
      <c r="AQ312" s="342"/>
      <c r="AY312" s="342"/>
    </row>
    <row r="313" spans="1:54" s="324" customFormat="1">
      <c r="AQ313" s="342"/>
      <c r="AY313" s="342"/>
    </row>
    <row r="314" spans="1:54" s="324" customFormat="1">
      <c r="AQ314" s="342"/>
      <c r="AY314" s="342"/>
    </row>
    <row r="315" spans="1:54" s="324" customFormat="1">
      <c r="AQ315" s="342"/>
      <c r="AY315" s="342"/>
    </row>
    <row r="316" spans="1:54" s="324" customFormat="1">
      <c r="AQ316" s="342"/>
      <c r="AY316" s="342"/>
    </row>
    <row r="317" spans="1:54" s="324" customFormat="1">
      <c r="AQ317" s="342"/>
      <c r="AY317" s="342"/>
    </row>
    <row r="318" spans="1:54" s="324" customFormat="1">
      <c r="AQ318" s="342"/>
      <c r="AY318" s="342"/>
    </row>
    <row r="319" spans="1:54" s="324" customFormat="1">
      <c r="AQ319" s="342"/>
      <c r="AY319" s="342"/>
    </row>
    <row r="320" spans="1:54" s="324" customFormat="1">
      <c r="AQ320" s="342"/>
      <c r="AY320" s="342"/>
    </row>
    <row r="321" spans="17:51" s="324" customFormat="1">
      <c r="AQ321" s="342"/>
      <c r="AY321" s="342"/>
    </row>
    <row r="322" spans="17:51">
      <c r="Q322" s="324"/>
    </row>
  </sheetData>
  <mergeCells count="25">
    <mergeCell ref="A160:A171"/>
    <mergeCell ref="A148:A159"/>
    <mergeCell ref="A208:A219"/>
    <mergeCell ref="A196:A207"/>
    <mergeCell ref="A184:A195"/>
    <mergeCell ref="A172:A183"/>
    <mergeCell ref="A268:A279"/>
    <mergeCell ref="A256:A267"/>
    <mergeCell ref="A244:A255"/>
    <mergeCell ref="A232:A243"/>
    <mergeCell ref="A220:A231"/>
    <mergeCell ref="AG244:AG255"/>
    <mergeCell ref="AH244:AH255"/>
    <mergeCell ref="AG232:AG243"/>
    <mergeCell ref="AH232:AH243"/>
    <mergeCell ref="AG4:AG15"/>
    <mergeCell ref="AH4:AH15"/>
    <mergeCell ref="AG16:AG27"/>
    <mergeCell ref="AH16:AH27"/>
    <mergeCell ref="AG220:AG231"/>
    <mergeCell ref="AH220:AH231"/>
    <mergeCell ref="AG208:AG219"/>
    <mergeCell ref="AH208:AH219"/>
    <mergeCell ref="AG196:AG207"/>
    <mergeCell ref="AH196:AH207"/>
  </mergeCells>
  <phoneticPr fontId="6" type="noConversion"/>
  <conditionalFormatting sqref="BH4:BH208">
    <cfRule type="containsText" dxfId="1" priority="2" operator="containsText" text="false">
      <formula>NOT(ISERROR(SEARCH("false",BH4)))</formula>
    </cfRule>
  </conditionalFormatting>
  <conditionalFormatting sqref="BH220">
    <cfRule type="containsText" dxfId="0" priority="1" operator="containsText" text="false">
      <formula>NOT(ISERROR(SEARCH("false",BH220)))</formula>
    </cfRule>
  </conditionalFormatting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54" man="1"/>
    <brk id="123" max="54" man="1"/>
  </rowBreaks>
  <colBreaks count="1" manualBreakCount="1">
    <brk id="44" max="18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70C0"/>
  </sheetPr>
  <dimension ref="A1:AID322"/>
  <sheetViews>
    <sheetView zoomScaleNormal="100" workbookViewId="0">
      <pane xSplit="4" ySplit="3" topLeftCell="E248" activePane="bottomRight" state="frozen"/>
      <selection pane="topRight" activeCell="E1" sqref="E1"/>
      <selection pane="bottomLeft" activeCell="A4" sqref="A4"/>
      <selection pane="bottomRight" activeCell="C270" sqref="C270"/>
    </sheetView>
  </sheetViews>
  <sheetFormatPr defaultColWidth="8.88671875" defaultRowHeight="16.350000000000001"/>
  <cols>
    <col min="1" max="1" width="6.5546875" style="2" bestFit="1" customWidth="1"/>
    <col min="2" max="2" width="4.88671875" style="2" bestFit="1" customWidth="1"/>
    <col min="3" max="3" width="11.77734375" style="2" customWidth="1"/>
    <col min="4" max="14" width="10.77734375" style="2" customWidth="1"/>
    <col min="15" max="16" width="10.77734375" style="2" hidden="1" customWidth="1"/>
    <col min="17" max="20" width="10.77734375" style="2" customWidth="1"/>
    <col min="21" max="22" width="10.77734375" style="2" hidden="1" customWidth="1"/>
    <col min="23" max="26" width="10.77734375" style="2" customWidth="1"/>
    <col min="27" max="34" width="10.77734375" style="2" hidden="1" customWidth="1"/>
    <col min="35" max="16384" width="8.88671875" style="2"/>
  </cols>
  <sheetData>
    <row r="1" spans="1:34" s="5" customFormat="1" ht="31.95" thickBot="1">
      <c r="A1" s="85" t="s">
        <v>359</v>
      </c>
      <c r="B1" s="85"/>
      <c r="C1" s="86"/>
      <c r="D1" s="86"/>
      <c r="E1" s="86"/>
      <c r="F1" s="86"/>
      <c r="G1" s="86"/>
      <c r="H1" s="86"/>
      <c r="I1" s="86"/>
      <c r="J1" s="86"/>
      <c r="K1" s="87"/>
      <c r="L1" s="87"/>
      <c r="M1" s="88"/>
      <c r="N1" s="88"/>
      <c r="O1" s="87"/>
      <c r="P1" s="87"/>
      <c r="Q1" s="88" t="s">
        <v>253</v>
      </c>
      <c r="R1" s="88"/>
      <c r="S1" s="89"/>
      <c r="T1" s="89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</row>
    <row r="2" spans="1:34" s="3" customFormat="1" ht="17.3" customHeight="1">
      <c r="A2" s="651"/>
      <c r="B2" s="652"/>
      <c r="C2" s="649" t="s">
        <v>23</v>
      </c>
      <c r="D2" s="650"/>
      <c r="E2" s="96" t="s">
        <v>305</v>
      </c>
      <c r="F2" s="97" t="s">
        <v>306</v>
      </c>
      <c r="G2" s="96" t="s">
        <v>254</v>
      </c>
      <c r="H2" s="97" t="s">
        <v>255</v>
      </c>
      <c r="I2" s="96" t="s">
        <v>126</v>
      </c>
      <c r="J2" s="97" t="s">
        <v>256</v>
      </c>
      <c r="K2" s="96" t="s">
        <v>73</v>
      </c>
      <c r="L2" s="97" t="s">
        <v>257</v>
      </c>
      <c r="M2" s="96" t="s">
        <v>258</v>
      </c>
      <c r="N2" s="97" t="s">
        <v>259</v>
      </c>
      <c r="O2" s="96" t="s">
        <v>370</v>
      </c>
      <c r="P2" s="97" t="s">
        <v>260</v>
      </c>
      <c r="Q2" s="344" t="s">
        <v>131</v>
      </c>
      <c r="R2" s="97" t="s">
        <v>90</v>
      </c>
      <c r="S2" s="96" t="s">
        <v>75</v>
      </c>
      <c r="T2" s="97" t="s">
        <v>261</v>
      </c>
      <c r="U2" s="96" t="s">
        <v>262</v>
      </c>
      <c r="V2" s="97" t="s">
        <v>91</v>
      </c>
      <c r="W2" s="96" t="s">
        <v>422</v>
      </c>
      <c r="X2" s="345" t="s">
        <v>421</v>
      </c>
      <c r="Y2" s="96" t="s">
        <v>74</v>
      </c>
      <c r="Z2" s="97" t="s">
        <v>110</v>
      </c>
      <c r="AA2" s="96" t="s">
        <v>263</v>
      </c>
      <c r="AB2" s="97" t="s">
        <v>111</v>
      </c>
      <c r="AC2" s="96" t="s">
        <v>109</v>
      </c>
      <c r="AD2" s="346" t="s">
        <v>112</v>
      </c>
      <c r="AE2" s="96" t="s">
        <v>264</v>
      </c>
      <c r="AF2" s="97" t="s">
        <v>113</v>
      </c>
      <c r="AG2" s="96" t="s">
        <v>76</v>
      </c>
      <c r="AH2" s="97" t="s">
        <v>114</v>
      </c>
    </row>
    <row r="3" spans="1:34" s="3" customFormat="1" ht="13.4">
      <c r="A3" s="653"/>
      <c r="B3" s="654"/>
      <c r="C3" s="347" t="s">
        <v>0</v>
      </c>
      <c r="D3" s="348" t="s">
        <v>1</v>
      </c>
      <c r="E3" s="349" t="s">
        <v>42</v>
      </c>
      <c r="F3" s="350" t="s">
        <v>1</v>
      </c>
      <c r="G3" s="349" t="s">
        <v>42</v>
      </c>
      <c r="H3" s="350" t="s">
        <v>1</v>
      </c>
      <c r="I3" s="349" t="s">
        <v>42</v>
      </c>
      <c r="J3" s="351" t="s">
        <v>22</v>
      </c>
      <c r="K3" s="349" t="s">
        <v>0</v>
      </c>
      <c r="L3" s="352" t="s">
        <v>1</v>
      </c>
      <c r="M3" s="349" t="s">
        <v>42</v>
      </c>
      <c r="N3" s="351" t="s">
        <v>22</v>
      </c>
      <c r="O3" s="349" t="s">
        <v>0</v>
      </c>
      <c r="P3" s="352" t="s">
        <v>1</v>
      </c>
      <c r="Q3" s="349" t="s">
        <v>42</v>
      </c>
      <c r="R3" s="351" t="s">
        <v>22</v>
      </c>
      <c r="S3" s="349" t="s">
        <v>42</v>
      </c>
      <c r="T3" s="351" t="s">
        <v>22</v>
      </c>
      <c r="U3" s="349" t="s">
        <v>42</v>
      </c>
      <c r="V3" s="351" t="s">
        <v>22</v>
      </c>
      <c r="W3" s="349" t="s">
        <v>42</v>
      </c>
      <c r="X3" s="351" t="s">
        <v>22</v>
      </c>
      <c r="Y3" s="349" t="s">
        <v>42</v>
      </c>
      <c r="Z3" s="351" t="s">
        <v>22</v>
      </c>
      <c r="AA3" s="349" t="s">
        <v>42</v>
      </c>
      <c r="AB3" s="351" t="s">
        <v>22</v>
      </c>
      <c r="AC3" s="349" t="s">
        <v>42</v>
      </c>
      <c r="AD3" s="351" t="s">
        <v>22</v>
      </c>
      <c r="AE3" s="353" t="s">
        <v>0</v>
      </c>
      <c r="AF3" s="351" t="s">
        <v>22</v>
      </c>
      <c r="AG3" s="354" t="s">
        <v>42</v>
      </c>
      <c r="AH3" s="355" t="s">
        <v>22</v>
      </c>
    </row>
    <row r="4" spans="1:34" s="3" customFormat="1" ht="13.55" customHeight="1">
      <c r="A4" s="646" t="s">
        <v>24</v>
      </c>
      <c r="B4" s="117" t="s">
        <v>25</v>
      </c>
      <c r="C4" s="356">
        <v>793478</v>
      </c>
      <c r="D4" s="357"/>
      <c r="E4" s="356"/>
      <c r="F4" s="358"/>
      <c r="G4" s="356">
        <v>7414</v>
      </c>
      <c r="H4" s="358"/>
      <c r="I4" s="356">
        <v>1518</v>
      </c>
      <c r="J4" s="193"/>
      <c r="K4" s="648"/>
      <c r="L4" s="639"/>
      <c r="M4" s="356"/>
      <c r="N4" s="193"/>
      <c r="O4" s="648"/>
      <c r="P4" s="639"/>
      <c r="Q4" s="356"/>
      <c r="R4" s="193"/>
      <c r="S4" s="356">
        <v>397</v>
      </c>
      <c r="T4" s="193"/>
      <c r="U4" s="356"/>
      <c r="V4" s="193"/>
      <c r="W4" s="356"/>
      <c r="X4" s="193"/>
      <c r="Y4" s="356"/>
      <c r="Z4" s="193"/>
      <c r="AA4" s="356">
        <v>579</v>
      </c>
      <c r="AB4" s="193"/>
      <c r="AC4" s="356">
        <v>5</v>
      </c>
      <c r="AD4" s="193"/>
      <c r="AE4" s="172"/>
      <c r="AF4" s="359"/>
      <c r="AG4" s="356"/>
      <c r="AH4" s="193"/>
    </row>
    <row r="5" spans="1:34" s="3" customFormat="1" ht="13.55" customHeight="1">
      <c r="A5" s="645"/>
      <c r="B5" s="117" t="s">
        <v>26</v>
      </c>
      <c r="C5" s="356">
        <v>670447</v>
      </c>
      <c r="D5" s="357"/>
      <c r="E5" s="356"/>
      <c r="F5" s="358"/>
      <c r="G5" s="356">
        <v>7506</v>
      </c>
      <c r="H5" s="358"/>
      <c r="I5" s="356">
        <v>1511</v>
      </c>
      <c r="J5" s="193"/>
      <c r="K5" s="632"/>
      <c r="L5" s="640"/>
      <c r="M5" s="356"/>
      <c r="N5" s="193"/>
      <c r="O5" s="632"/>
      <c r="P5" s="640"/>
      <c r="Q5" s="356"/>
      <c r="R5" s="193"/>
      <c r="S5" s="356">
        <v>448</v>
      </c>
      <c r="T5" s="193"/>
      <c r="U5" s="356"/>
      <c r="V5" s="193"/>
      <c r="W5" s="356"/>
      <c r="X5" s="193"/>
      <c r="Y5" s="356"/>
      <c r="Z5" s="193"/>
      <c r="AA5" s="356">
        <v>1438</v>
      </c>
      <c r="AB5" s="193"/>
      <c r="AC5" s="356">
        <v>8</v>
      </c>
      <c r="AD5" s="193"/>
      <c r="AE5" s="172"/>
      <c r="AF5" s="359"/>
      <c r="AG5" s="356"/>
      <c r="AH5" s="193"/>
    </row>
    <row r="6" spans="1:34" s="3" customFormat="1" ht="13.55" customHeight="1">
      <c r="A6" s="645"/>
      <c r="B6" s="117" t="s">
        <v>7</v>
      </c>
      <c r="C6" s="356">
        <v>587629</v>
      </c>
      <c r="D6" s="357"/>
      <c r="E6" s="356"/>
      <c r="F6" s="358"/>
      <c r="G6" s="356">
        <v>8974</v>
      </c>
      <c r="H6" s="358"/>
      <c r="I6" s="356">
        <v>1783</v>
      </c>
      <c r="J6" s="193"/>
      <c r="K6" s="632"/>
      <c r="L6" s="640"/>
      <c r="M6" s="356"/>
      <c r="N6" s="193"/>
      <c r="O6" s="632"/>
      <c r="P6" s="640"/>
      <c r="Q6" s="356"/>
      <c r="R6" s="193"/>
      <c r="S6" s="356">
        <v>613</v>
      </c>
      <c r="T6" s="193"/>
      <c r="U6" s="356"/>
      <c r="V6" s="193"/>
      <c r="W6" s="356"/>
      <c r="X6" s="193"/>
      <c r="Y6" s="356"/>
      <c r="Z6" s="193"/>
      <c r="AA6" s="356">
        <v>885</v>
      </c>
      <c r="AB6" s="193"/>
      <c r="AC6" s="356">
        <v>21</v>
      </c>
      <c r="AD6" s="193"/>
      <c r="AE6" s="172"/>
      <c r="AF6" s="359"/>
      <c r="AG6" s="356"/>
      <c r="AH6" s="193"/>
    </row>
    <row r="7" spans="1:34" s="3" customFormat="1" ht="13.55" customHeight="1">
      <c r="A7" s="645"/>
      <c r="B7" s="117" t="s">
        <v>8</v>
      </c>
      <c r="C7" s="356">
        <v>642413</v>
      </c>
      <c r="D7" s="357"/>
      <c r="E7" s="356"/>
      <c r="F7" s="358"/>
      <c r="G7" s="356">
        <v>8172</v>
      </c>
      <c r="H7" s="358"/>
      <c r="I7" s="356">
        <v>3006</v>
      </c>
      <c r="J7" s="193"/>
      <c r="K7" s="632"/>
      <c r="L7" s="640"/>
      <c r="M7" s="356"/>
      <c r="N7" s="193"/>
      <c r="O7" s="632"/>
      <c r="P7" s="640"/>
      <c r="Q7" s="356"/>
      <c r="R7" s="193"/>
      <c r="S7" s="356">
        <v>484</v>
      </c>
      <c r="T7" s="193"/>
      <c r="U7" s="356"/>
      <c r="V7" s="193"/>
      <c r="W7" s="356"/>
      <c r="X7" s="193"/>
      <c r="Y7" s="356"/>
      <c r="Z7" s="193"/>
      <c r="AA7" s="356">
        <v>818</v>
      </c>
      <c r="AB7" s="193"/>
      <c r="AC7" s="356">
        <v>4</v>
      </c>
      <c r="AD7" s="193"/>
      <c r="AE7" s="172"/>
      <c r="AF7" s="359"/>
      <c r="AG7" s="356"/>
      <c r="AH7" s="193"/>
    </row>
    <row r="8" spans="1:34" s="3" customFormat="1" ht="13.55" customHeight="1">
      <c r="A8" s="645"/>
      <c r="B8" s="117" t="s">
        <v>9</v>
      </c>
      <c r="C8" s="356">
        <v>680185</v>
      </c>
      <c r="D8" s="357"/>
      <c r="E8" s="356"/>
      <c r="F8" s="358"/>
      <c r="G8" s="356">
        <v>11376</v>
      </c>
      <c r="H8" s="358"/>
      <c r="I8" s="356">
        <v>4875</v>
      </c>
      <c r="J8" s="193"/>
      <c r="K8" s="632"/>
      <c r="L8" s="640"/>
      <c r="M8" s="356"/>
      <c r="N8" s="193"/>
      <c r="O8" s="632"/>
      <c r="P8" s="640"/>
      <c r="Q8" s="356"/>
      <c r="R8" s="193"/>
      <c r="S8" s="356">
        <v>2061</v>
      </c>
      <c r="T8" s="193"/>
      <c r="U8" s="356"/>
      <c r="V8" s="193"/>
      <c r="W8" s="356"/>
      <c r="X8" s="193"/>
      <c r="Y8" s="356"/>
      <c r="Z8" s="193"/>
      <c r="AA8" s="356">
        <v>1849</v>
      </c>
      <c r="AB8" s="193"/>
      <c r="AC8" s="356">
        <v>17</v>
      </c>
      <c r="AD8" s="193"/>
      <c r="AE8" s="172"/>
      <c r="AF8" s="359"/>
      <c r="AG8" s="356"/>
      <c r="AH8" s="193"/>
    </row>
    <row r="9" spans="1:34" s="3" customFormat="1" ht="13.55" customHeight="1">
      <c r="A9" s="645"/>
      <c r="B9" s="117" t="s">
        <v>10</v>
      </c>
      <c r="C9" s="356">
        <v>712260</v>
      </c>
      <c r="D9" s="357"/>
      <c r="E9" s="356"/>
      <c r="F9" s="358"/>
      <c r="G9" s="356">
        <v>11753</v>
      </c>
      <c r="H9" s="358"/>
      <c r="I9" s="356">
        <v>5243</v>
      </c>
      <c r="J9" s="193"/>
      <c r="K9" s="632"/>
      <c r="L9" s="640"/>
      <c r="M9" s="356"/>
      <c r="N9" s="193"/>
      <c r="O9" s="632"/>
      <c r="P9" s="640"/>
      <c r="Q9" s="356"/>
      <c r="R9" s="193"/>
      <c r="S9" s="356">
        <v>3230</v>
      </c>
      <c r="T9" s="193"/>
      <c r="U9" s="356"/>
      <c r="V9" s="193"/>
      <c r="W9" s="356"/>
      <c r="X9" s="193"/>
      <c r="Y9" s="356"/>
      <c r="Z9" s="193"/>
      <c r="AA9" s="356">
        <v>2348</v>
      </c>
      <c r="AB9" s="193"/>
      <c r="AC9" s="356">
        <v>12</v>
      </c>
      <c r="AD9" s="193"/>
      <c r="AE9" s="172"/>
      <c r="AF9" s="359"/>
      <c r="AG9" s="356"/>
      <c r="AH9" s="193"/>
    </row>
    <row r="10" spans="1:34" s="3" customFormat="1" ht="13.55" customHeight="1">
      <c r="A10" s="645"/>
      <c r="B10" s="117" t="s">
        <v>11</v>
      </c>
      <c r="C10" s="356">
        <v>897234</v>
      </c>
      <c r="D10" s="357"/>
      <c r="E10" s="356"/>
      <c r="F10" s="358"/>
      <c r="G10" s="356">
        <v>20420</v>
      </c>
      <c r="H10" s="358"/>
      <c r="I10" s="356">
        <v>10920</v>
      </c>
      <c r="J10" s="193"/>
      <c r="K10" s="632"/>
      <c r="L10" s="640"/>
      <c r="M10" s="356"/>
      <c r="N10" s="193"/>
      <c r="O10" s="632"/>
      <c r="P10" s="640"/>
      <c r="Q10" s="356"/>
      <c r="R10" s="193"/>
      <c r="S10" s="356">
        <v>2782</v>
      </c>
      <c r="T10" s="193"/>
      <c r="U10" s="356"/>
      <c r="V10" s="193"/>
      <c r="W10" s="356"/>
      <c r="X10" s="193"/>
      <c r="Y10" s="356"/>
      <c r="Z10" s="193"/>
      <c r="AA10" s="356">
        <v>1567</v>
      </c>
      <c r="AB10" s="193"/>
      <c r="AC10" s="356">
        <v>18</v>
      </c>
      <c r="AD10" s="193"/>
      <c r="AE10" s="172"/>
      <c r="AF10" s="359"/>
      <c r="AG10" s="356"/>
      <c r="AH10" s="193"/>
    </row>
    <row r="11" spans="1:34" s="3" customFormat="1" ht="13.55" customHeight="1">
      <c r="A11" s="645"/>
      <c r="B11" s="117" t="s">
        <v>12</v>
      </c>
      <c r="C11" s="356">
        <v>930573</v>
      </c>
      <c r="D11" s="357"/>
      <c r="E11" s="356"/>
      <c r="F11" s="358"/>
      <c r="G11" s="356">
        <v>15216</v>
      </c>
      <c r="H11" s="358"/>
      <c r="I11" s="356">
        <v>6574</v>
      </c>
      <c r="J11" s="193"/>
      <c r="K11" s="632"/>
      <c r="L11" s="640"/>
      <c r="M11" s="356"/>
      <c r="N11" s="193"/>
      <c r="O11" s="632"/>
      <c r="P11" s="640"/>
      <c r="Q11" s="356"/>
      <c r="R11" s="193"/>
      <c r="S11" s="356">
        <v>2826</v>
      </c>
      <c r="T11" s="193"/>
      <c r="U11" s="356"/>
      <c r="V11" s="193"/>
      <c r="W11" s="356"/>
      <c r="X11" s="193"/>
      <c r="Y11" s="356"/>
      <c r="Z11" s="193"/>
      <c r="AA11" s="356">
        <v>2147</v>
      </c>
      <c r="AB11" s="193"/>
      <c r="AC11" s="356">
        <v>2</v>
      </c>
      <c r="AD11" s="193"/>
      <c r="AE11" s="172"/>
      <c r="AF11" s="359"/>
      <c r="AG11" s="356"/>
      <c r="AH11" s="193"/>
    </row>
    <row r="12" spans="1:34" s="3" customFormat="1" ht="13.55" customHeight="1">
      <c r="A12" s="645"/>
      <c r="B12" s="117" t="s">
        <v>13</v>
      </c>
      <c r="C12" s="356">
        <v>682244</v>
      </c>
      <c r="D12" s="357"/>
      <c r="E12" s="356"/>
      <c r="F12" s="358"/>
      <c r="G12" s="356">
        <v>11655</v>
      </c>
      <c r="H12" s="358"/>
      <c r="I12" s="356">
        <v>4172</v>
      </c>
      <c r="J12" s="193"/>
      <c r="K12" s="632"/>
      <c r="L12" s="640"/>
      <c r="M12" s="356"/>
      <c r="N12" s="193"/>
      <c r="O12" s="632"/>
      <c r="P12" s="640"/>
      <c r="Q12" s="356"/>
      <c r="R12" s="193"/>
      <c r="S12" s="356">
        <v>1113</v>
      </c>
      <c r="T12" s="193"/>
      <c r="U12" s="356"/>
      <c r="V12" s="193"/>
      <c r="W12" s="356"/>
      <c r="X12" s="193"/>
      <c r="Y12" s="356"/>
      <c r="Z12" s="193"/>
      <c r="AA12" s="356">
        <v>1605</v>
      </c>
      <c r="AB12" s="193"/>
      <c r="AC12" s="356">
        <v>4</v>
      </c>
      <c r="AD12" s="193"/>
      <c r="AE12" s="172"/>
      <c r="AF12" s="359"/>
      <c r="AG12" s="356"/>
      <c r="AH12" s="193"/>
    </row>
    <row r="13" spans="1:34" s="3" customFormat="1" ht="13.55" customHeight="1">
      <c r="A13" s="645"/>
      <c r="B13" s="117" t="s">
        <v>14</v>
      </c>
      <c r="C13" s="356">
        <v>757538</v>
      </c>
      <c r="D13" s="357"/>
      <c r="E13" s="356"/>
      <c r="F13" s="358"/>
      <c r="G13" s="356">
        <v>10783</v>
      </c>
      <c r="H13" s="358"/>
      <c r="I13" s="356">
        <v>3188</v>
      </c>
      <c r="J13" s="193"/>
      <c r="K13" s="632"/>
      <c r="L13" s="640"/>
      <c r="M13" s="356"/>
      <c r="N13" s="193"/>
      <c r="O13" s="632"/>
      <c r="P13" s="640"/>
      <c r="Q13" s="356"/>
      <c r="R13" s="193"/>
      <c r="S13" s="356">
        <v>717</v>
      </c>
      <c r="T13" s="193"/>
      <c r="U13" s="356"/>
      <c r="V13" s="193"/>
      <c r="W13" s="356"/>
      <c r="X13" s="193"/>
      <c r="Y13" s="356"/>
      <c r="Z13" s="193"/>
      <c r="AA13" s="356">
        <v>825</v>
      </c>
      <c r="AB13" s="193"/>
      <c r="AC13" s="356">
        <v>2</v>
      </c>
      <c r="AD13" s="193"/>
      <c r="AE13" s="172"/>
      <c r="AF13" s="359"/>
      <c r="AG13" s="356"/>
      <c r="AH13" s="193"/>
    </row>
    <row r="14" spans="1:34" s="3" customFormat="1" ht="13.55" customHeight="1">
      <c r="A14" s="645"/>
      <c r="B14" s="117" t="s">
        <v>15</v>
      </c>
      <c r="C14" s="356">
        <v>745887</v>
      </c>
      <c r="D14" s="357"/>
      <c r="E14" s="356"/>
      <c r="F14" s="358"/>
      <c r="G14" s="356">
        <v>7734</v>
      </c>
      <c r="H14" s="358"/>
      <c r="I14" s="356">
        <v>1865</v>
      </c>
      <c r="J14" s="193"/>
      <c r="K14" s="632"/>
      <c r="L14" s="640"/>
      <c r="M14" s="356"/>
      <c r="N14" s="193"/>
      <c r="O14" s="632"/>
      <c r="P14" s="640"/>
      <c r="Q14" s="356"/>
      <c r="R14" s="193"/>
      <c r="S14" s="356">
        <v>417</v>
      </c>
      <c r="T14" s="193"/>
      <c r="U14" s="356"/>
      <c r="V14" s="193"/>
      <c r="W14" s="356"/>
      <c r="X14" s="193"/>
      <c r="Y14" s="356"/>
      <c r="Z14" s="193"/>
      <c r="AA14" s="356">
        <v>796</v>
      </c>
      <c r="AB14" s="193"/>
      <c r="AC14" s="356">
        <v>4</v>
      </c>
      <c r="AD14" s="193"/>
      <c r="AE14" s="172"/>
      <c r="AF14" s="359"/>
      <c r="AG14" s="356"/>
      <c r="AH14" s="193"/>
    </row>
    <row r="15" spans="1:34" s="3" customFormat="1" ht="13.55" customHeight="1">
      <c r="A15" s="647"/>
      <c r="B15" s="117" t="s">
        <v>16</v>
      </c>
      <c r="C15" s="356">
        <v>725697</v>
      </c>
      <c r="D15" s="357"/>
      <c r="E15" s="360"/>
      <c r="F15" s="361"/>
      <c r="G15" s="360">
        <v>5555</v>
      </c>
      <c r="H15" s="361"/>
      <c r="I15" s="360">
        <v>1526</v>
      </c>
      <c r="J15" s="204"/>
      <c r="K15" s="633"/>
      <c r="L15" s="641"/>
      <c r="M15" s="360"/>
      <c r="N15" s="204"/>
      <c r="O15" s="633"/>
      <c r="P15" s="641"/>
      <c r="Q15" s="360"/>
      <c r="R15" s="204"/>
      <c r="S15" s="360">
        <v>330</v>
      </c>
      <c r="T15" s="204"/>
      <c r="U15" s="360"/>
      <c r="V15" s="204"/>
      <c r="W15" s="360"/>
      <c r="X15" s="204"/>
      <c r="Y15" s="360"/>
      <c r="Z15" s="204"/>
      <c r="AA15" s="360">
        <v>519</v>
      </c>
      <c r="AB15" s="204"/>
      <c r="AC15" s="360">
        <v>0</v>
      </c>
      <c r="AD15" s="204"/>
      <c r="AE15" s="172"/>
      <c r="AF15" s="359"/>
      <c r="AG15" s="360"/>
      <c r="AH15" s="204"/>
    </row>
    <row r="16" spans="1:34" s="3" customFormat="1" ht="13.55" customHeight="1">
      <c r="A16" s="646" t="s">
        <v>196</v>
      </c>
      <c r="B16" s="152" t="s">
        <v>209</v>
      </c>
      <c r="C16" s="362">
        <v>897406</v>
      </c>
      <c r="D16" s="198">
        <v>0.13097779648585089</v>
      </c>
      <c r="E16" s="356"/>
      <c r="F16" s="363"/>
      <c r="G16" s="356">
        <v>9807</v>
      </c>
      <c r="H16" s="363">
        <v>0.32276773671432424</v>
      </c>
      <c r="I16" s="356">
        <v>2632</v>
      </c>
      <c r="J16" s="198">
        <v>0.73386034255599475</v>
      </c>
      <c r="K16" s="648"/>
      <c r="L16" s="637"/>
      <c r="M16" s="356"/>
      <c r="N16" s="198"/>
      <c r="O16" s="648">
        <v>111221</v>
      </c>
      <c r="P16" s="637"/>
      <c r="Q16" s="356"/>
      <c r="R16" s="193"/>
      <c r="S16" s="356">
        <v>374</v>
      </c>
      <c r="T16" s="198">
        <v>-5.793450881612091E-2</v>
      </c>
      <c r="U16" s="356"/>
      <c r="V16" s="198"/>
      <c r="W16" s="356"/>
      <c r="X16" s="193"/>
      <c r="Y16" s="356"/>
      <c r="Z16" s="193"/>
      <c r="AA16" s="356">
        <v>892</v>
      </c>
      <c r="AB16" s="198">
        <v>0.54058721934369602</v>
      </c>
      <c r="AC16" s="356">
        <v>0</v>
      </c>
      <c r="AD16" s="198">
        <v>-1</v>
      </c>
      <c r="AE16" s="161">
        <v>13</v>
      </c>
      <c r="AF16" s="364"/>
      <c r="AG16" s="356"/>
      <c r="AH16" s="193"/>
    </row>
    <row r="17" spans="1:34" s="3" customFormat="1" ht="13.55" customHeight="1">
      <c r="A17" s="645"/>
      <c r="B17" s="117" t="s">
        <v>210</v>
      </c>
      <c r="C17" s="356">
        <v>745998</v>
      </c>
      <c r="D17" s="193">
        <v>0.1126875055000619</v>
      </c>
      <c r="E17" s="356"/>
      <c r="F17" s="363"/>
      <c r="G17" s="356">
        <v>7259</v>
      </c>
      <c r="H17" s="363">
        <v>-3.2907007727151612E-2</v>
      </c>
      <c r="I17" s="356">
        <v>1745</v>
      </c>
      <c r="J17" s="193">
        <v>0.15486432825943083</v>
      </c>
      <c r="K17" s="632"/>
      <c r="L17" s="626"/>
      <c r="M17" s="356"/>
      <c r="N17" s="193"/>
      <c r="O17" s="632"/>
      <c r="P17" s="626"/>
      <c r="Q17" s="356"/>
      <c r="R17" s="193"/>
      <c r="S17" s="356">
        <v>455</v>
      </c>
      <c r="T17" s="193">
        <v>1.5625E-2</v>
      </c>
      <c r="U17" s="356"/>
      <c r="V17" s="193"/>
      <c r="W17" s="356"/>
      <c r="X17" s="193"/>
      <c r="Y17" s="356"/>
      <c r="Z17" s="193"/>
      <c r="AA17" s="356">
        <v>851</v>
      </c>
      <c r="AB17" s="193">
        <v>-0.40820584144645339</v>
      </c>
      <c r="AC17" s="356">
        <v>5</v>
      </c>
      <c r="AD17" s="193">
        <v>-0.375</v>
      </c>
      <c r="AE17" s="172">
        <v>18</v>
      </c>
      <c r="AF17" s="365"/>
      <c r="AG17" s="356"/>
      <c r="AH17" s="193"/>
    </row>
    <row r="18" spans="1:34" s="3" customFormat="1" ht="13.55" customHeight="1">
      <c r="A18" s="645"/>
      <c r="B18" s="117" t="s">
        <v>7</v>
      </c>
      <c r="C18" s="356">
        <v>707058</v>
      </c>
      <c r="D18" s="193">
        <v>0.20323877820869971</v>
      </c>
      <c r="E18" s="356"/>
      <c r="F18" s="363"/>
      <c r="G18" s="356">
        <v>8513</v>
      </c>
      <c r="H18" s="363">
        <v>-5.1370626253621571E-2</v>
      </c>
      <c r="I18" s="356">
        <v>2131</v>
      </c>
      <c r="J18" s="193">
        <v>0.19517666853617499</v>
      </c>
      <c r="K18" s="632"/>
      <c r="L18" s="626"/>
      <c r="M18" s="356"/>
      <c r="N18" s="193"/>
      <c r="O18" s="632"/>
      <c r="P18" s="626"/>
      <c r="Q18" s="356"/>
      <c r="R18" s="193"/>
      <c r="S18" s="356">
        <v>610</v>
      </c>
      <c r="T18" s="193">
        <v>-4.8939641109298528E-3</v>
      </c>
      <c r="U18" s="356"/>
      <c r="V18" s="193"/>
      <c r="W18" s="356"/>
      <c r="X18" s="193"/>
      <c r="Y18" s="356"/>
      <c r="Z18" s="193"/>
      <c r="AA18" s="356">
        <v>677</v>
      </c>
      <c r="AB18" s="193">
        <v>-0.23502824858757063</v>
      </c>
      <c r="AC18" s="356">
        <v>15</v>
      </c>
      <c r="AD18" s="193">
        <v>-0.2857142857142857</v>
      </c>
      <c r="AE18" s="172">
        <v>24</v>
      </c>
      <c r="AF18" s="365"/>
      <c r="AG18" s="356"/>
      <c r="AH18" s="193"/>
    </row>
    <row r="19" spans="1:34" s="3" customFormat="1" ht="13.55" customHeight="1">
      <c r="A19" s="645"/>
      <c r="B19" s="117" t="s">
        <v>8</v>
      </c>
      <c r="C19" s="356">
        <v>762096</v>
      </c>
      <c r="D19" s="193">
        <v>0.18630226972368244</v>
      </c>
      <c r="E19" s="356"/>
      <c r="F19" s="363"/>
      <c r="G19" s="356">
        <v>10027</v>
      </c>
      <c r="H19" s="363">
        <v>0.22699461576113558</v>
      </c>
      <c r="I19" s="356">
        <v>3567</v>
      </c>
      <c r="J19" s="234">
        <v>0.18662674650698602</v>
      </c>
      <c r="K19" s="632"/>
      <c r="L19" s="626"/>
      <c r="M19" s="356"/>
      <c r="N19" s="234"/>
      <c r="O19" s="632"/>
      <c r="P19" s="626"/>
      <c r="Q19" s="356"/>
      <c r="R19" s="193"/>
      <c r="S19" s="356">
        <v>604</v>
      </c>
      <c r="T19" s="234">
        <v>0.24793388429752067</v>
      </c>
      <c r="U19" s="356"/>
      <c r="V19" s="234"/>
      <c r="W19" s="356"/>
      <c r="X19" s="193"/>
      <c r="Y19" s="356"/>
      <c r="Z19" s="193"/>
      <c r="AA19" s="356">
        <v>854</v>
      </c>
      <c r="AB19" s="234">
        <v>4.4009779951100246E-2</v>
      </c>
      <c r="AC19" s="356">
        <v>14</v>
      </c>
      <c r="AD19" s="234">
        <v>2.5</v>
      </c>
      <c r="AE19" s="172">
        <v>12</v>
      </c>
      <c r="AF19" s="365"/>
      <c r="AG19" s="356"/>
      <c r="AH19" s="193"/>
    </row>
    <row r="20" spans="1:34" s="3" customFormat="1" ht="13.55" customHeight="1">
      <c r="A20" s="645"/>
      <c r="B20" s="117" t="s">
        <v>9</v>
      </c>
      <c r="C20" s="356">
        <v>802497</v>
      </c>
      <c r="D20" s="193">
        <v>0.17982166616435236</v>
      </c>
      <c r="E20" s="356"/>
      <c r="F20" s="363"/>
      <c r="G20" s="356">
        <v>11347</v>
      </c>
      <c r="H20" s="363">
        <v>-2.5492264416315047E-3</v>
      </c>
      <c r="I20" s="356">
        <v>7202</v>
      </c>
      <c r="J20" s="193">
        <v>0.47733333333333333</v>
      </c>
      <c r="K20" s="632"/>
      <c r="L20" s="626"/>
      <c r="M20" s="356"/>
      <c r="N20" s="193"/>
      <c r="O20" s="632"/>
      <c r="P20" s="626"/>
      <c r="Q20" s="356"/>
      <c r="R20" s="193"/>
      <c r="S20" s="356">
        <v>1706</v>
      </c>
      <c r="T20" s="193">
        <v>-0.17224648229015041</v>
      </c>
      <c r="U20" s="356"/>
      <c r="V20" s="193"/>
      <c r="W20" s="356"/>
      <c r="X20" s="193"/>
      <c r="Y20" s="356"/>
      <c r="Z20" s="193"/>
      <c r="AA20" s="356">
        <v>1916</v>
      </c>
      <c r="AB20" s="193">
        <v>3.6235803136830717E-2</v>
      </c>
      <c r="AC20" s="356">
        <v>10</v>
      </c>
      <c r="AD20" s="193">
        <v>-0.41176470588235292</v>
      </c>
      <c r="AE20" s="172">
        <v>9</v>
      </c>
      <c r="AF20" s="365"/>
      <c r="AG20" s="356"/>
      <c r="AH20" s="193"/>
    </row>
    <row r="21" spans="1:34" s="3" customFormat="1" ht="13.55" customHeight="1">
      <c r="A21" s="645"/>
      <c r="B21" s="117" t="s">
        <v>10</v>
      </c>
      <c r="C21" s="356">
        <v>865693</v>
      </c>
      <c r="D21" s="193">
        <v>0.21541712296071661</v>
      </c>
      <c r="E21" s="356"/>
      <c r="F21" s="363"/>
      <c r="G21" s="356">
        <v>12023</v>
      </c>
      <c r="H21" s="363">
        <v>2.2972857993703737E-2</v>
      </c>
      <c r="I21" s="356">
        <v>6426</v>
      </c>
      <c r="J21" s="234">
        <v>0.22563417890520696</v>
      </c>
      <c r="K21" s="632"/>
      <c r="L21" s="626"/>
      <c r="M21" s="356"/>
      <c r="N21" s="234"/>
      <c r="O21" s="632"/>
      <c r="P21" s="626"/>
      <c r="Q21" s="356"/>
      <c r="R21" s="193"/>
      <c r="S21" s="356">
        <v>2776</v>
      </c>
      <c r="T21" s="234">
        <v>-0.14055727554179567</v>
      </c>
      <c r="U21" s="356"/>
      <c r="V21" s="234"/>
      <c r="W21" s="356"/>
      <c r="X21" s="193"/>
      <c r="Y21" s="356"/>
      <c r="Z21" s="193"/>
      <c r="AA21" s="356">
        <v>2562</v>
      </c>
      <c r="AB21" s="234">
        <v>9.1141396933560478E-2</v>
      </c>
      <c r="AC21" s="356">
        <v>9</v>
      </c>
      <c r="AD21" s="234">
        <v>-0.25</v>
      </c>
      <c r="AE21" s="172">
        <v>20</v>
      </c>
      <c r="AF21" s="365"/>
      <c r="AG21" s="356"/>
      <c r="AH21" s="193"/>
    </row>
    <row r="22" spans="1:34" s="3" customFormat="1" ht="13.55" customHeight="1">
      <c r="A22" s="645"/>
      <c r="B22" s="117" t="s">
        <v>11</v>
      </c>
      <c r="C22" s="356">
        <v>1020757</v>
      </c>
      <c r="D22" s="193">
        <v>0.13767088630167826</v>
      </c>
      <c r="E22" s="356"/>
      <c r="F22" s="363"/>
      <c r="G22" s="356">
        <v>21678</v>
      </c>
      <c r="H22" s="363">
        <v>6.1606268364348675E-2</v>
      </c>
      <c r="I22" s="356">
        <v>10713</v>
      </c>
      <c r="J22" s="193">
        <v>-1.8956043956043955E-2</v>
      </c>
      <c r="K22" s="632"/>
      <c r="L22" s="626"/>
      <c r="M22" s="356"/>
      <c r="N22" s="193"/>
      <c r="O22" s="632"/>
      <c r="P22" s="626"/>
      <c r="Q22" s="356"/>
      <c r="R22" s="193"/>
      <c r="S22" s="356">
        <v>1889</v>
      </c>
      <c r="T22" s="193">
        <v>-0.3209920920201294</v>
      </c>
      <c r="U22" s="356"/>
      <c r="V22" s="193"/>
      <c r="W22" s="356"/>
      <c r="X22" s="193"/>
      <c r="Y22" s="356"/>
      <c r="Z22" s="193"/>
      <c r="AA22" s="356">
        <v>2157</v>
      </c>
      <c r="AB22" s="193">
        <v>0.37651563497128271</v>
      </c>
      <c r="AC22" s="356">
        <v>15</v>
      </c>
      <c r="AD22" s="193">
        <v>-0.16666666666666666</v>
      </c>
      <c r="AE22" s="172">
        <v>29</v>
      </c>
      <c r="AF22" s="365"/>
      <c r="AG22" s="356"/>
      <c r="AH22" s="193"/>
    </row>
    <row r="23" spans="1:34" s="3" customFormat="1" ht="13.55" customHeight="1">
      <c r="A23" s="645"/>
      <c r="B23" s="117" t="s">
        <v>12</v>
      </c>
      <c r="C23" s="356">
        <v>1070289</v>
      </c>
      <c r="D23" s="193">
        <v>0.15013975260404075</v>
      </c>
      <c r="E23" s="356"/>
      <c r="F23" s="363"/>
      <c r="G23" s="356">
        <v>17507</v>
      </c>
      <c r="H23" s="363">
        <v>0.15056519453207151</v>
      </c>
      <c r="I23" s="356">
        <v>7771</v>
      </c>
      <c r="J23" s="234">
        <v>0.18208092485549132</v>
      </c>
      <c r="K23" s="632"/>
      <c r="L23" s="626"/>
      <c r="M23" s="356"/>
      <c r="N23" s="234"/>
      <c r="O23" s="632"/>
      <c r="P23" s="626"/>
      <c r="Q23" s="356"/>
      <c r="R23" s="193"/>
      <c r="S23" s="356">
        <v>2389</v>
      </c>
      <c r="T23" s="234">
        <v>-0.15463552724699223</v>
      </c>
      <c r="U23" s="356"/>
      <c r="V23" s="234"/>
      <c r="W23" s="356"/>
      <c r="X23" s="193"/>
      <c r="Y23" s="356"/>
      <c r="Z23" s="193"/>
      <c r="AA23" s="356">
        <v>2422</v>
      </c>
      <c r="AB23" s="234">
        <v>0.12808570097810898</v>
      </c>
      <c r="AC23" s="356">
        <v>20</v>
      </c>
      <c r="AD23" s="234">
        <v>9</v>
      </c>
      <c r="AE23" s="172">
        <v>18</v>
      </c>
      <c r="AF23" s="365"/>
      <c r="AG23" s="356"/>
      <c r="AH23" s="193"/>
    </row>
    <row r="24" spans="1:34" s="3" customFormat="1" ht="13.55" customHeight="1">
      <c r="A24" s="645"/>
      <c r="B24" s="117" t="s">
        <v>13</v>
      </c>
      <c r="C24" s="356">
        <v>785549</v>
      </c>
      <c r="D24" s="193">
        <v>0.15141943351645451</v>
      </c>
      <c r="E24" s="356"/>
      <c r="F24" s="363"/>
      <c r="G24" s="356">
        <v>12454</v>
      </c>
      <c r="H24" s="363">
        <v>6.8554268554268549E-2</v>
      </c>
      <c r="I24" s="356">
        <v>4646</v>
      </c>
      <c r="J24" s="234">
        <v>0.11361457334611696</v>
      </c>
      <c r="K24" s="632"/>
      <c r="L24" s="626"/>
      <c r="M24" s="356"/>
      <c r="N24" s="234"/>
      <c r="O24" s="632"/>
      <c r="P24" s="626"/>
      <c r="Q24" s="356"/>
      <c r="R24" s="193"/>
      <c r="S24" s="356">
        <v>1118</v>
      </c>
      <c r="T24" s="234">
        <v>4.4923629829290209E-3</v>
      </c>
      <c r="U24" s="356"/>
      <c r="V24" s="234"/>
      <c r="W24" s="356"/>
      <c r="X24" s="193"/>
      <c r="Y24" s="356"/>
      <c r="Z24" s="193"/>
      <c r="AA24" s="356">
        <v>1297</v>
      </c>
      <c r="AB24" s="234">
        <v>-0.19190031152647974</v>
      </c>
      <c r="AC24" s="356">
        <v>11</v>
      </c>
      <c r="AD24" s="234">
        <v>1.75</v>
      </c>
      <c r="AE24" s="172">
        <v>34</v>
      </c>
      <c r="AF24" s="365"/>
      <c r="AG24" s="356"/>
      <c r="AH24" s="193"/>
    </row>
    <row r="25" spans="1:34" s="3" customFormat="1" ht="13.55" customHeight="1">
      <c r="A25" s="645"/>
      <c r="B25" s="117" t="s">
        <v>14</v>
      </c>
      <c r="C25" s="356">
        <v>848088</v>
      </c>
      <c r="D25" s="193">
        <v>0.11953195747276044</v>
      </c>
      <c r="E25" s="356"/>
      <c r="F25" s="363"/>
      <c r="G25" s="356">
        <v>11916</v>
      </c>
      <c r="H25" s="363">
        <v>0.10507279977742744</v>
      </c>
      <c r="I25" s="356">
        <v>5752</v>
      </c>
      <c r="J25" s="193">
        <v>0.80426599749058969</v>
      </c>
      <c r="K25" s="632"/>
      <c r="L25" s="626"/>
      <c r="M25" s="356"/>
      <c r="N25" s="193"/>
      <c r="O25" s="632"/>
      <c r="P25" s="626"/>
      <c r="Q25" s="356"/>
      <c r="R25" s="193"/>
      <c r="S25" s="356">
        <v>789</v>
      </c>
      <c r="T25" s="193">
        <v>0.100418410041841</v>
      </c>
      <c r="U25" s="356"/>
      <c r="V25" s="193"/>
      <c r="W25" s="356"/>
      <c r="X25" s="193"/>
      <c r="Y25" s="356"/>
      <c r="Z25" s="193"/>
      <c r="AA25" s="356">
        <v>890</v>
      </c>
      <c r="AB25" s="193">
        <v>7.8787878787878782E-2</v>
      </c>
      <c r="AC25" s="356">
        <v>21</v>
      </c>
      <c r="AD25" s="193">
        <v>9.5</v>
      </c>
      <c r="AE25" s="172">
        <v>30</v>
      </c>
      <c r="AF25" s="365"/>
      <c r="AG25" s="356"/>
      <c r="AH25" s="193"/>
    </row>
    <row r="26" spans="1:34" s="3" customFormat="1" ht="13.55" customHeight="1">
      <c r="A26" s="645"/>
      <c r="B26" s="117" t="s">
        <v>15</v>
      </c>
      <c r="C26" s="356">
        <v>784031</v>
      </c>
      <c r="D26" s="193">
        <v>5.1139113565459644E-2</v>
      </c>
      <c r="E26" s="356"/>
      <c r="F26" s="363"/>
      <c r="G26" s="356">
        <v>8063</v>
      </c>
      <c r="H26" s="363">
        <v>4.2539436255495215E-2</v>
      </c>
      <c r="I26" s="356">
        <v>2753</v>
      </c>
      <c r="J26" s="193">
        <v>0.47613941018766753</v>
      </c>
      <c r="K26" s="632"/>
      <c r="L26" s="626"/>
      <c r="M26" s="356"/>
      <c r="N26" s="193"/>
      <c r="O26" s="632"/>
      <c r="P26" s="626"/>
      <c r="Q26" s="356"/>
      <c r="R26" s="193"/>
      <c r="S26" s="356">
        <v>536</v>
      </c>
      <c r="T26" s="193">
        <v>0.28537170263788969</v>
      </c>
      <c r="U26" s="356"/>
      <c r="V26" s="193"/>
      <c r="W26" s="356"/>
      <c r="X26" s="193"/>
      <c r="Y26" s="356"/>
      <c r="Z26" s="193"/>
      <c r="AA26" s="356">
        <v>1101</v>
      </c>
      <c r="AB26" s="193">
        <v>0.38316582914572866</v>
      </c>
      <c r="AC26" s="356">
        <v>5</v>
      </c>
      <c r="AD26" s="193">
        <v>0.25</v>
      </c>
      <c r="AE26" s="172">
        <v>20</v>
      </c>
      <c r="AF26" s="365"/>
      <c r="AG26" s="356"/>
      <c r="AH26" s="193"/>
    </row>
    <row r="27" spans="1:34" s="3" customFormat="1" ht="13.55" customHeight="1">
      <c r="A27" s="647"/>
      <c r="B27" s="176" t="s">
        <v>16</v>
      </c>
      <c r="C27" s="360">
        <v>790681</v>
      </c>
      <c r="D27" s="204">
        <v>8.9547014800943098E-2</v>
      </c>
      <c r="E27" s="356"/>
      <c r="F27" s="363"/>
      <c r="G27" s="356">
        <v>6666</v>
      </c>
      <c r="H27" s="363">
        <v>0.2</v>
      </c>
      <c r="I27" s="356">
        <v>2154</v>
      </c>
      <c r="J27" s="193">
        <v>0.41153342070773263</v>
      </c>
      <c r="K27" s="633"/>
      <c r="L27" s="627"/>
      <c r="M27" s="356"/>
      <c r="N27" s="193"/>
      <c r="O27" s="633"/>
      <c r="P27" s="627"/>
      <c r="Q27" s="356"/>
      <c r="R27" s="204"/>
      <c r="S27" s="356">
        <v>298</v>
      </c>
      <c r="T27" s="193">
        <v>-9.696969696969697E-2</v>
      </c>
      <c r="U27" s="356"/>
      <c r="V27" s="193"/>
      <c r="W27" s="356"/>
      <c r="X27" s="193"/>
      <c r="Y27" s="356"/>
      <c r="Z27" s="204"/>
      <c r="AA27" s="356">
        <v>980</v>
      </c>
      <c r="AB27" s="193">
        <v>0.88824662813102118</v>
      </c>
      <c r="AC27" s="356">
        <v>5</v>
      </c>
      <c r="AD27" s="193"/>
      <c r="AE27" s="184">
        <v>11</v>
      </c>
      <c r="AF27" s="366"/>
      <c r="AG27" s="356"/>
      <c r="AH27" s="204"/>
    </row>
    <row r="28" spans="1:34" s="3" customFormat="1" ht="13.55" customHeight="1">
      <c r="A28" s="646" t="s">
        <v>197</v>
      </c>
      <c r="B28" s="117" t="s">
        <v>209</v>
      </c>
      <c r="C28" s="356">
        <v>985287</v>
      </c>
      <c r="D28" s="193">
        <v>9.7927805252026393E-2</v>
      </c>
      <c r="E28" s="362"/>
      <c r="F28" s="367"/>
      <c r="G28" s="362">
        <v>9022</v>
      </c>
      <c r="H28" s="367">
        <v>-8.0044865912103594E-2</v>
      </c>
      <c r="I28" s="362">
        <v>3010</v>
      </c>
      <c r="J28" s="198">
        <v>0.14361702127659576</v>
      </c>
      <c r="K28" s="648"/>
      <c r="L28" s="637"/>
      <c r="M28" s="362"/>
      <c r="N28" s="198"/>
      <c r="O28" s="648">
        <v>110788</v>
      </c>
      <c r="P28" s="637">
        <v>-3.8931496749714531E-3</v>
      </c>
      <c r="Q28" s="362"/>
      <c r="R28" s="193"/>
      <c r="S28" s="362">
        <v>305</v>
      </c>
      <c r="T28" s="198">
        <v>-0.18449197860962566</v>
      </c>
      <c r="U28" s="362"/>
      <c r="V28" s="198"/>
      <c r="W28" s="362"/>
      <c r="X28" s="198"/>
      <c r="Y28" s="362"/>
      <c r="Z28" s="193"/>
      <c r="AA28" s="362">
        <v>1333</v>
      </c>
      <c r="AB28" s="198">
        <v>0.4943946188340807</v>
      </c>
      <c r="AC28" s="362">
        <v>14</v>
      </c>
      <c r="AD28" s="198"/>
      <c r="AE28" s="368">
        <v>20</v>
      </c>
      <c r="AF28" s="364">
        <v>0.53846153846153844</v>
      </c>
      <c r="AG28" s="362"/>
      <c r="AH28" s="193"/>
    </row>
    <row r="29" spans="1:34" s="3" customFormat="1" ht="13.55" customHeight="1">
      <c r="A29" s="645"/>
      <c r="B29" s="117" t="s">
        <v>210</v>
      </c>
      <c r="C29" s="356">
        <v>944596</v>
      </c>
      <c r="D29" s="193">
        <v>0.2662178718977799</v>
      </c>
      <c r="E29" s="356"/>
      <c r="F29" s="363"/>
      <c r="G29" s="356">
        <v>8049</v>
      </c>
      <c r="H29" s="363">
        <v>0.10883041741286678</v>
      </c>
      <c r="I29" s="356">
        <v>3164</v>
      </c>
      <c r="J29" s="193">
        <v>0.81318051575931227</v>
      </c>
      <c r="K29" s="632"/>
      <c r="L29" s="626"/>
      <c r="M29" s="356"/>
      <c r="N29" s="193"/>
      <c r="O29" s="632"/>
      <c r="P29" s="626"/>
      <c r="Q29" s="356"/>
      <c r="R29" s="193"/>
      <c r="S29" s="356">
        <v>390</v>
      </c>
      <c r="T29" s="193">
        <v>-0.14285714285714285</v>
      </c>
      <c r="U29" s="356"/>
      <c r="V29" s="193"/>
      <c r="W29" s="356"/>
      <c r="X29" s="193"/>
      <c r="Y29" s="356"/>
      <c r="Z29" s="193"/>
      <c r="AA29" s="356">
        <v>1331</v>
      </c>
      <c r="AB29" s="193">
        <v>0.56404230317273796</v>
      </c>
      <c r="AC29" s="356">
        <v>8</v>
      </c>
      <c r="AD29" s="193">
        <v>0.6</v>
      </c>
      <c r="AE29" s="368">
        <v>27</v>
      </c>
      <c r="AF29" s="365">
        <v>0.5</v>
      </c>
      <c r="AG29" s="356"/>
      <c r="AH29" s="193"/>
    </row>
    <row r="30" spans="1:34" s="3" customFormat="1" ht="13.55" customHeight="1">
      <c r="A30" s="645"/>
      <c r="B30" s="117" t="s">
        <v>7</v>
      </c>
      <c r="C30" s="356">
        <v>823918</v>
      </c>
      <c r="D30" s="193">
        <v>0.16527639882442458</v>
      </c>
      <c r="E30" s="356"/>
      <c r="F30" s="363"/>
      <c r="G30" s="356">
        <v>10113</v>
      </c>
      <c r="H30" s="363">
        <v>0.18794784447315871</v>
      </c>
      <c r="I30" s="356">
        <v>3136</v>
      </c>
      <c r="J30" s="193">
        <v>0.47160957297043643</v>
      </c>
      <c r="K30" s="632"/>
      <c r="L30" s="626"/>
      <c r="M30" s="356"/>
      <c r="N30" s="193"/>
      <c r="O30" s="632"/>
      <c r="P30" s="626"/>
      <c r="Q30" s="356"/>
      <c r="R30" s="193"/>
      <c r="S30" s="356">
        <v>403</v>
      </c>
      <c r="T30" s="193">
        <v>-0.33934426229508197</v>
      </c>
      <c r="U30" s="356"/>
      <c r="V30" s="193"/>
      <c r="W30" s="356"/>
      <c r="X30" s="193"/>
      <c r="Y30" s="356"/>
      <c r="Z30" s="193"/>
      <c r="AA30" s="356">
        <v>1448</v>
      </c>
      <c r="AB30" s="193">
        <v>1.138847858197932</v>
      </c>
      <c r="AC30" s="356">
        <v>13</v>
      </c>
      <c r="AD30" s="193">
        <v>-0.13333333333333333</v>
      </c>
      <c r="AE30" s="368">
        <v>19</v>
      </c>
      <c r="AF30" s="365">
        <v>-0.20833333333333334</v>
      </c>
      <c r="AG30" s="356"/>
      <c r="AH30" s="193"/>
    </row>
    <row r="31" spans="1:34" s="3" customFormat="1" ht="13.55" customHeight="1">
      <c r="A31" s="645"/>
      <c r="B31" s="117" t="s">
        <v>8</v>
      </c>
      <c r="C31" s="356">
        <v>855083</v>
      </c>
      <c r="D31" s="193">
        <v>0.12201481178224266</v>
      </c>
      <c r="E31" s="356"/>
      <c r="F31" s="363"/>
      <c r="G31" s="356">
        <v>9639</v>
      </c>
      <c r="H31" s="363">
        <v>-3.8695522090356038E-2</v>
      </c>
      <c r="I31" s="356">
        <v>5500</v>
      </c>
      <c r="J31" s="234">
        <v>0.54191197084384635</v>
      </c>
      <c r="K31" s="632"/>
      <c r="L31" s="626"/>
      <c r="M31" s="356"/>
      <c r="N31" s="234"/>
      <c r="O31" s="632"/>
      <c r="P31" s="626"/>
      <c r="Q31" s="356"/>
      <c r="R31" s="193"/>
      <c r="S31" s="356">
        <v>610</v>
      </c>
      <c r="T31" s="234">
        <v>9.9337748344370865E-3</v>
      </c>
      <c r="U31" s="356"/>
      <c r="V31" s="234"/>
      <c r="W31" s="356"/>
      <c r="X31" s="193"/>
      <c r="Y31" s="356"/>
      <c r="Z31" s="193"/>
      <c r="AA31" s="356">
        <v>788</v>
      </c>
      <c r="AB31" s="234">
        <v>-7.7283372365339581E-2</v>
      </c>
      <c r="AC31" s="356">
        <v>6</v>
      </c>
      <c r="AD31" s="234">
        <v>-0.5714285714285714</v>
      </c>
      <c r="AE31" s="368">
        <v>24</v>
      </c>
      <c r="AF31" s="365">
        <v>1</v>
      </c>
      <c r="AG31" s="356"/>
      <c r="AH31" s="193"/>
    </row>
    <row r="32" spans="1:34" s="3" customFormat="1" ht="13.55" customHeight="1">
      <c r="A32" s="645"/>
      <c r="B32" s="117" t="s">
        <v>9</v>
      </c>
      <c r="C32" s="356">
        <v>906482</v>
      </c>
      <c r="D32" s="193">
        <v>0.12957680838682262</v>
      </c>
      <c r="E32" s="356"/>
      <c r="F32" s="363"/>
      <c r="G32" s="356">
        <v>12351</v>
      </c>
      <c r="H32" s="363">
        <v>8.8481536970124258E-2</v>
      </c>
      <c r="I32" s="356">
        <v>8157</v>
      </c>
      <c r="J32" s="193">
        <v>0.13260205498472646</v>
      </c>
      <c r="K32" s="632"/>
      <c r="L32" s="626"/>
      <c r="M32" s="356"/>
      <c r="N32" s="193"/>
      <c r="O32" s="632"/>
      <c r="P32" s="626"/>
      <c r="Q32" s="356"/>
      <c r="R32" s="193"/>
      <c r="S32" s="356">
        <v>2164</v>
      </c>
      <c r="T32" s="193">
        <v>0.26846424384525203</v>
      </c>
      <c r="U32" s="356"/>
      <c r="V32" s="193"/>
      <c r="W32" s="356"/>
      <c r="X32" s="193"/>
      <c r="Y32" s="356"/>
      <c r="Z32" s="193"/>
      <c r="AA32" s="356">
        <v>2439</v>
      </c>
      <c r="AB32" s="193">
        <v>0.27296450939457201</v>
      </c>
      <c r="AC32" s="356">
        <v>18</v>
      </c>
      <c r="AD32" s="193">
        <v>0.8</v>
      </c>
      <c r="AE32" s="368">
        <v>26</v>
      </c>
      <c r="AF32" s="365">
        <v>1.8888888888888888</v>
      </c>
      <c r="AG32" s="356"/>
      <c r="AH32" s="193"/>
    </row>
    <row r="33" spans="1:34" s="3" customFormat="1" ht="13.55" customHeight="1">
      <c r="A33" s="645"/>
      <c r="B33" s="117" t="s">
        <v>10</v>
      </c>
      <c r="C33" s="356">
        <v>915942</v>
      </c>
      <c r="D33" s="193">
        <v>5.8044826514711337E-2</v>
      </c>
      <c r="E33" s="356"/>
      <c r="F33" s="363"/>
      <c r="G33" s="356">
        <v>19817</v>
      </c>
      <c r="H33" s="363">
        <v>0.64825750644597857</v>
      </c>
      <c r="I33" s="356">
        <v>7688</v>
      </c>
      <c r="J33" s="234">
        <v>0.19638966697790228</v>
      </c>
      <c r="K33" s="632"/>
      <c r="L33" s="626"/>
      <c r="M33" s="356"/>
      <c r="N33" s="234"/>
      <c r="O33" s="632"/>
      <c r="P33" s="626"/>
      <c r="Q33" s="356"/>
      <c r="R33" s="193"/>
      <c r="S33" s="356">
        <v>3120</v>
      </c>
      <c r="T33" s="234">
        <v>0.1239193083573487</v>
      </c>
      <c r="U33" s="356"/>
      <c r="V33" s="234"/>
      <c r="W33" s="356"/>
      <c r="X33" s="193"/>
      <c r="Y33" s="356"/>
      <c r="Z33" s="193"/>
      <c r="AA33" s="356">
        <v>2602</v>
      </c>
      <c r="AB33" s="234">
        <v>1.56128024980484E-2</v>
      </c>
      <c r="AC33" s="356">
        <v>14</v>
      </c>
      <c r="AD33" s="234">
        <v>0.55555555555555558</v>
      </c>
      <c r="AE33" s="368">
        <v>42</v>
      </c>
      <c r="AF33" s="365">
        <v>1.1000000000000001</v>
      </c>
      <c r="AG33" s="356"/>
      <c r="AH33" s="193"/>
    </row>
    <row r="34" spans="1:34" s="3" customFormat="1" ht="13.55" customHeight="1">
      <c r="A34" s="645"/>
      <c r="B34" s="117" t="s">
        <v>11</v>
      </c>
      <c r="C34" s="356">
        <v>1098740</v>
      </c>
      <c r="D34" s="193">
        <v>7.6397222845398072E-2</v>
      </c>
      <c r="E34" s="356"/>
      <c r="F34" s="363"/>
      <c r="G34" s="356">
        <v>21057</v>
      </c>
      <c r="H34" s="363">
        <v>-2.8646554110157763E-2</v>
      </c>
      <c r="I34" s="356">
        <v>13552</v>
      </c>
      <c r="J34" s="193">
        <v>0.26500513394940728</v>
      </c>
      <c r="K34" s="632"/>
      <c r="L34" s="626"/>
      <c r="M34" s="356"/>
      <c r="N34" s="193"/>
      <c r="O34" s="632"/>
      <c r="P34" s="626"/>
      <c r="Q34" s="356"/>
      <c r="R34" s="193"/>
      <c r="S34" s="356">
        <v>2487</v>
      </c>
      <c r="T34" s="193">
        <v>0.31656961355214397</v>
      </c>
      <c r="U34" s="356"/>
      <c r="V34" s="193"/>
      <c r="W34" s="356"/>
      <c r="X34" s="193"/>
      <c r="Y34" s="356"/>
      <c r="Z34" s="193"/>
      <c r="AA34" s="356">
        <v>2553</v>
      </c>
      <c r="AB34" s="193">
        <v>0.1835883171070932</v>
      </c>
      <c r="AC34" s="356">
        <v>11</v>
      </c>
      <c r="AD34" s="193">
        <v>-0.26666666666666666</v>
      </c>
      <c r="AE34" s="368">
        <v>55</v>
      </c>
      <c r="AF34" s="365">
        <v>0.89655172413793105</v>
      </c>
      <c r="AG34" s="356"/>
      <c r="AH34" s="193"/>
    </row>
    <row r="35" spans="1:34" s="3" customFormat="1" ht="13.55" customHeight="1">
      <c r="A35" s="645"/>
      <c r="B35" s="117" t="s">
        <v>12</v>
      </c>
      <c r="C35" s="356">
        <v>1159874</v>
      </c>
      <c r="D35" s="193">
        <v>8.3701691786050303E-2</v>
      </c>
      <c r="E35" s="356"/>
      <c r="F35" s="363"/>
      <c r="G35" s="356">
        <v>17609</v>
      </c>
      <c r="H35" s="363">
        <v>5.8262409321985491E-3</v>
      </c>
      <c r="I35" s="356">
        <v>11793</v>
      </c>
      <c r="J35" s="234">
        <v>0.51756530691030755</v>
      </c>
      <c r="K35" s="632"/>
      <c r="L35" s="626"/>
      <c r="M35" s="356"/>
      <c r="N35" s="234"/>
      <c r="O35" s="632"/>
      <c r="P35" s="626"/>
      <c r="Q35" s="356"/>
      <c r="R35" s="193"/>
      <c r="S35" s="356">
        <v>2429</v>
      </c>
      <c r="T35" s="234">
        <v>1.6743407283382167E-2</v>
      </c>
      <c r="U35" s="356"/>
      <c r="V35" s="234"/>
      <c r="W35" s="356"/>
      <c r="X35" s="193"/>
      <c r="Y35" s="356"/>
      <c r="Z35" s="193"/>
      <c r="AA35" s="356">
        <v>3235</v>
      </c>
      <c r="AB35" s="234">
        <v>0.33567299752270852</v>
      </c>
      <c r="AC35" s="356">
        <v>14</v>
      </c>
      <c r="AD35" s="234">
        <v>-0.3</v>
      </c>
      <c r="AE35" s="368">
        <v>41</v>
      </c>
      <c r="AF35" s="365">
        <v>1.2777777777777777</v>
      </c>
      <c r="AG35" s="356"/>
      <c r="AH35" s="193"/>
    </row>
    <row r="36" spans="1:34" s="3" customFormat="1" ht="13.55" customHeight="1">
      <c r="A36" s="645"/>
      <c r="B36" s="117" t="s">
        <v>13</v>
      </c>
      <c r="C36" s="356">
        <v>931946</v>
      </c>
      <c r="D36" s="193">
        <v>0.18636265847197311</v>
      </c>
      <c r="E36" s="356"/>
      <c r="F36" s="363"/>
      <c r="G36" s="356">
        <v>13485</v>
      </c>
      <c r="H36" s="363">
        <v>8.2784647502810338E-2</v>
      </c>
      <c r="I36" s="356">
        <v>8633</v>
      </c>
      <c r="J36" s="234">
        <v>0.85815755488592338</v>
      </c>
      <c r="K36" s="632"/>
      <c r="L36" s="626"/>
      <c r="M36" s="356"/>
      <c r="N36" s="234"/>
      <c r="O36" s="632"/>
      <c r="P36" s="626"/>
      <c r="Q36" s="356"/>
      <c r="R36" s="193"/>
      <c r="S36" s="356">
        <v>2028</v>
      </c>
      <c r="T36" s="234">
        <v>0.81395348837209303</v>
      </c>
      <c r="U36" s="356"/>
      <c r="V36" s="234"/>
      <c r="W36" s="356"/>
      <c r="X36" s="193"/>
      <c r="Y36" s="356"/>
      <c r="Z36" s="193"/>
      <c r="AA36" s="356">
        <v>2714</v>
      </c>
      <c r="AB36" s="234">
        <v>1.0925212027756361</v>
      </c>
      <c r="AC36" s="356">
        <v>13</v>
      </c>
      <c r="AD36" s="234">
        <v>0.18181818181818182</v>
      </c>
      <c r="AE36" s="368">
        <v>47</v>
      </c>
      <c r="AF36" s="365">
        <v>0.38235294117647056</v>
      </c>
      <c r="AG36" s="356"/>
      <c r="AH36" s="193"/>
    </row>
    <row r="37" spans="1:34" s="3" customFormat="1" ht="13.55" customHeight="1">
      <c r="A37" s="645"/>
      <c r="B37" s="117" t="s">
        <v>14</v>
      </c>
      <c r="C37" s="356">
        <v>984649</v>
      </c>
      <c r="D37" s="193">
        <v>0.16102220524285216</v>
      </c>
      <c r="E37" s="356"/>
      <c r="F37" s="363"/>
      <c r="G37" s="356">
        <v>13175</v>
      </c>
      <c r="H37" s="363">
        <v>0.10565626049009735</v>
      </c>
      <c r="I37" s="356">
        <v>8568</v>
      </c>
      <c r="J37" s="193">
        <v>0.48956884561891517</v>
      </c>
      <c r="K37" s="632"/>
      <c r="L37" s="626"/>
      <c r="M37" s="356"/>
      <c r="N37" s="193"/>
      <c r="O37" s="632"/>
      <c r="P37" s="626"/>
      <c r="Q37" s="356"/>
      <c r="R37" s="193"/>
      <c r="S37" s="356">
        <v>787</v>
      </c>
      <c r="T37" s="193">
        <v>-2.5348542458808617E-3</v>
      </c>
      <c r="U37" s="356"/>
      <c r="V37" s="193"/>
      <c r="W37" s="356"/>
      <c r="X37" s="193"/>
      <c r="Y37" s="356"/>
      <c r="Z37" s="193"/>
      <c r="AA37" s="356">
        <v>3204</v>
      </c>
      <c r="AB37" s="193">
        <v>2.6</v>
      </c>
      <c r="AC37" s="356">
        <v>4</v>
      </c>
      <c r="AD37" s="193">
        <v>-0.80952380952380953</v>
      </c>
      <c r="AE37" s="368">
        <v>41</v>
      </c>
      <c r="AF37" s="365">
        <v>0.36666666666666664</v>
      </c>
      <c r="AG37" s="356"/>
      <c r="AH37" s="193"/>
    </row>
    <row r="38" spans="1:34" s="3" customFormat="1" ht="13.55" customHeight="1">
      <c r="A38" s="645"/>
      <c r="B38" s="117" t="s">
        <v>15</v>
      </c>
      <c r="C38" s="356">
        <v>987488</v>
      </c>
      <c r="D38" s="193">
        <v>0.25950121870181153</v>
      </c>
      <c r="E38" s="369"/>
      <c r="F38" s="363"/>
      <c r="G38" s="369">
        <v>10553</v>
      </c>
      <c r="H38" s="363">
        <v>0.30881805779486543</v>
      </c>
      <c r="I38" s="356">
        <v>3904</v>
      </c>
      <c r="J38" s="193">
        <v>0.41808935706501998</v>
      </c>
      <c r="K38" s="632"/>
      <c r="L38" s="626"/>
      <c r="M38" s="356"/>
      <c r="N38" s="193"/>
      <c r="O38" s="632"/>
      <c r="P38" s="626"/>
      <c r="Q38" s="356"/>
      <c r="R38" s="193"/>
      <c r="S38" s="356">
        <v>556</v>
      </c>
      <c r="T38" s="193">
        <v>3.7313432835820892E-2</v>
      </c>
      <c r="U38" s="356"/>
      <c r="V38" s="193"/>
      <c r="W38" s="356"/>
      <c r="X38" s="193"/>
      <c r="Y38" s="356"/>
      <c r="Z38" s="193"/>
      <c r="AA38" s="356">
        <v>1278</v>
      </c>
      <c r="AB38" s="193">
        <v>0.16076294277929154</v>
      </c>
      <c r="AC38" s="356">
        <v>14</v>
      </c>
      <c r="AD38" s="193">
        <v>1.8</v>
      </c>
      <c r="AE38" s="368">
        <v>49</v>
      </c>
      <c r="AF38" s="365">
        <v>1.45</v>
      </c>
      <c r="AG38" s="356"/>
      <c r="AH38" s="193"/>
    </row>
    <row r="39" spans="1:34" s="3" customFormat="1" ht="13.55" customHeight="1">
      <c r="A39" s="647"/>
      <c r="B39" s="117" t="s">
        <v>16</v>
      </c>
      <c r="C39" s="196">
        <v>1015874</v>
      </c>
      <c r="D39" s="193">
        <v>0.28480891788218005</v>
      </c>
      <c r="E39" s="369"/>
      <c r="F39" s="363"/>
      <c r="G39" s="369">
        <v>7449</v>
      </c>
      <c r="H39" s="363">
        <v>0.11746174617461747</v>
      </c>
      <c r="I39" s="356">
        <v>3387</v>
      </c>
      <c r="J39" s="193">
        <v>0.57242339832869082</v>
      </c>
      <c r="K39" s="633"/>
      <c r="L39" s="627"/>
      <c r="M39" s="356"/>
      <c r="N39" s="193"/>
      <c r="O39" s="633"/>
      <c r="P39" s="627"/>
      <c r="Q39" s="356"/>
      <c r="R39" s="193"/>
      <c r="S39" s="356">
        <v>376</v>
      </c>
      <c r="T39" s="193">
        <v>0.26174496644295303</v>
      </c>
      <c r="U39" s="356"/>
      <c r="V39" s="193"/>
      <c r="W39" s="356"/>
      <c r="X39" s="193"/>
      <c r="Y39" s="356"/>
      <c r="Z39" s="193"/>
      <c r="AA39" s="356">
        <v>635</v>
      </c>
      <c r="AB39" s="193">
        <v>-0.35204081632653061</v>
      </c>
      <c r="AC39" s="356">
        <v>5</v>
      </c>
      <c r="AD39" s="193">
        <v>0</v>
      </c>
      <c r="AE39" s="370">
        <v>41</v>
      </c>
      <c r="AF39" s="366">
        <v>2.7272727272727271</v>
      </c>
      <c r="AG39" s="356"/>
      <c r="AH39" s="193"/>
    </row>
    <row r="40" spans="1:34" s="3" customFormat="1" ht="13.55" customHeight="1">
      <c r="A40" s="646" t="s">
        <v>198</v>
      </c>
      <c r="B40" s="152" t="s">
        <v>209</v>
      </c>
      <c r="C40" s="362">
        <v>1281530</v>
      </c>
      <c r="D40" s="198">
        <v>0.30066670929384026</v>
      </c>
      <c r="E40" s="362"/>
      <c r="F40" s="367"/>
      <c r="G40" s="362">
        <v>10223</v>
      </c>
      <c r="H40" s="367">
        <v>0.13311904234094435</v>
      </c>
      <c r="I40" s="362">
        <v>4896</v>
      </c>
      <c r="J40" s="198">
        <v>0.62657807308970104</v>
      </c>
      <c r="K40" s="648"/>
      <c r="L40" s="637"/>
      <c r="M40" s="362"/>
      <c r="N40" s="198"/>
      <c r="O40" s="648">
        <v>124785</v>
      </c>
      <c r="P40" s="637">
        <v>0.12634039787702639</v>
      </c>
      <c r="Q40" s="362"/>
      <c r="R40" s="198"/>
      <c r="S40" s="362">
        <v>465</v>
      </c>
      <c r="T40" s="198">
        <v>0.52459016393442626</v>
      </c>
      <c r="U40" s="362"/>
      <c r="V40" s="198"/>
      <c r="W40" s="362"/>
      <c r="X40" s="198"/>
      <c r="Y40" s="362"/>
      <c r="Z40" s="198"/>
      <c r="AA40" s="362">
        <v>1721</v>
      </c>
      <c r="AB40" s="198">
        <v>0.29107276819204803</v>
      </c>
      <c r="AC40" s="362">
        <v>10</v>
      </c>
      <c r="AD40" s="198">
        <v>-0.2857142857142857</v>
      </c>
      <c r="AE40" s="356">
        <v>58</v>
      </c>
      <c r="AF40" s="364">
        <v>1.9</v>
      </c>
      <c r="AG40" s="362"/>
      <c r="AH40" s="198"/>
    </row>
    <row r="41" spans="1:34" s="3" customFormat="1" ht="13.55" customHeight="1">
      <c r="A41" s="645"/>
      <c r="B41" s="117" t="s">
        <v>20</v>
      </c>
      <c r="C41" s="356">
        <v>982591</v>
      </c>
      <c r="D41" s="193">
        <v>4.0223545304024153E-2</v>
      </c>
      <c r="E41" s="356"/>
      <c r="F41" s="363"/>
      <c r="G41" s="356">
        <v>9053</v>
      </c>
      <c r="H41" s="363">
        <v>0.1247359920487017</v>
      </c>
      <c r="I41" s="356">
        <v>3606</v>
      </c>
      <c r="J41" s="193">
        <v>0.13969658659924147</v>
      </c>
      <c r="K41" s="632"/>
      <c r="L41" s="626"/>
      <c r="M41" s="356"/>
      <c r="N41" s="193"/>
      <c r="O41" s="632"/>
      <c r="P41" s="626"/>
      <c r="Q41" s="356"/>
      <c r="R41" s="193"/>
      <c r="S41" s="356">
        <v>383</v>
      </c>
      <c r="T41" s="193">
        <v>-1.7948717948717947E-2</v>
      </c>
      <c r="U41" s="356"/>
      <c r="V41" s="193"/>
      <c r="W41" s="356"/>
      <c r="X41" s="193"/>
      <c r="Y41" s="356"/>
      <c r="Z41" s="193"/>
      <c r="AA41" s="356">
        <v>1695</v>
      </c>
      <c r="AB41" s="193">
        <v>0.27347858752817428</v>
      </c>
      <c r="AC41" s="356">
        <v>9</v>
      </c>
      <c r="AD41" s="193">
        <v>0.125</v>
      </c>
      <c r="AE41" s="356">
        <v>29</v>
      </c>
      <c r="AF41" s="365">
        <v>7.407407407407407E-2</v>
      </c>
      <c r="AG41" s="356"/>
      <c r="AH41" s="193"/>
    </row>
    <row r="42" spans="1:34" s="3" customFormat="1" ht="13.55" customHeight="1">
      <c r="A42" s="645"/>
      <c r="B42" s="117" t="s">
        <v>213</v>
      </c>
      <c r="C42" s="356">
        <v>1046055</v>
      </c>
      <c r="D42" s="193">
        <v>0.27</v>
      </c>
      <c r="E42" s="356"/>
      <c r="F42" s="363"/>
      <c r="G42" s="356">
        <v>12161</v>
      </c>
      <c r="H42" s="363">
        <v>0.20251161870859291</v>
      </c>
      <c r="I42" s="356">
        <v>4403</v>
      </c>
      <c r="J42" s="193">
        <v>0.40401785714285715</v>
      </c>
      <c r="K42" s="632"/>
      <c r="L42" s="626"/>
      <c r="M42" s="356"/>
      <c r="N42" s="193"/>
      <c r="O42" s="632"/>
      <c r="P42" s="626"/>
      <c r="Q42" s="356"/>
      <c r="R42" s="193"/>
      <c r="S42" s="356">
        <v>485</v>
      </c>
      <c r="T42" s="193">
        <v>0.20347394540942929</v>
      </c>
      <c r="U42" s="356"/>
      <c r="V42" s="193"/>
      <c r="W42" s="356"/>
      <c r="X42" s="193"/>
      <c r="Y42" s="356"/>
      <c r="Z42" s="193"/>
      <c r="AA42" s="356">
        <v>1438</v>
      </c>
      <c r="AB42" s="193">
        <v>-6.9060773480662981E-3</v>
      </c>
      <c r="AC42" s="356">
        <v>13</v>
      </c>
      <c r="AD42" s="193">
        <v>0</v>
      </c>
      <c r="AE42" s="356">
        <v>55</v>
      </c>
      <c r="AF42" s="365">
        <v>1.8947368421052631</v>
      </c>
      <c r="AG42" s="356"/>
      <c r="AH42" s="193"/>
    </row>
    <row r="43" spans="1:34" s="3" customFormat="1" ht="13.55" customHeight="1">
      <c r="A43" s="645"/>
      <c r="B43" s="117" t="s">
        <v>214</v>
      </c>
      <c r="C43" s="356">
        <v>989018</v>
      </c>
      <c r="D43" s="193">
        <v>0.157</v>
      </c>
      <c r="E43" s="356"/>
      <c r="F43" s="363"/>
      <c r="G43" s="356">
        <v>12492</v>
      </c>
      <c r="H43" s="363">
        <v>0.29598506069094305</v>
      </c>
      <c r="I43" s="356">
        <v>7772</v>
      </c>
      <c r="J43" s="234">
        <v>0.41309090909090906</v>
      </c>
      <c r="K43" s="632"/>
      <c r="L43" s="626"/>
      <c r="M43" s="356"/>
      <c r="N43" s="234"/>
      <c r="O43" s="632"/>
      <c r="P43" s="626"/>
      <c r="Q43" s="356"/>
      <c r="R43" s="193"/>
      <c r="S43" s="356">
        <v>484</v>
      </c>
      <c r="T43" s="234">
        <v>-0.20655737704918034</v>
      </c>
      <c r="U43" s="356"/>
      <c r="V43" s="234"/>
      <c r="W43" s="356"/>
      <c r="X43" s="193"/>
      <c r="Y43" s="356"/>
      <c r="Z43" s="193"/>
      <c r="AA43" s="356">
        <v>1141</v>
      </c>
      <c r="AB43" s="234">
        <v>0.4479695431472081</v>
      </c>
      <c r="AC43" s="356">
        <v>0</v>
      </c>
      <c r="AD43" s="234">
        <v>-1</v>
      </c>
      <c r="AE43" s="368">
        <v>35</v>
      </c>
      <c r="AF43" s="365">
        <v>0.45833333333333331</v>
      </c>
      <c r="AG43" s="356"/>
      <c r="AH43" s="193"/>
    </row>
    <row r="44" spans="1:34" s="3" customFormat="1" ht="13.55" customHeight="1">
      <c r="A44" s="645"/>
      <c r="B44" s="117" t="s">
        <v>215</v>
      </c>
      <c r="C44" s="356">
        <v>1107498</v>
      </c>
      <c r="D44" s="193">
        <v>0.222</v>
      </c>
      <c r="E44" s="356"/>
      <c r="F44" s="363"/>
      <c r="G44" s="356">
        <v>14850</v>
      </c>
      <c r="H44" s="363">
        <v>0.20233179499635656</v>
      </c>
      <c r="I44" s="356">
        <v>11002</v>
      </c>
      <c r="J44" s="193">
        <v>0.34878018879490008</v>
      </c>
      <c r="K44" s="632"/>
      <c r="L44" s="626"/>
      <c r="M44" s="356"/>
      <c r="N44" s="193"/>
      <c r="O44" s="632"/>
      <c r="P44" s="626"/>
      <c r="Q44" s="356"/>
      <c r="R44" s="193"/>
      <c r="S44" s="356">
        <v>1466</v>
      </c>
      <c r="T44" s="193">
        <v>-0.32255083179297594</v>
      </c>
      <c r="U44" s="356"/>
      <c r="V44" s="193"/>
      <c r="W44" s="356"/>
      <c r="X44" s="193"/>
      <c r="Y44" s="356"/>
      <c r="Z44" s="193"/>
      <c r="AA44" s="356">
        <v>2077</v>
      </c>
      <c r="AB44" s="193">
        <v>-0.14842148421484214</v>
      </c>
      <c r="AC44" s="356">
        <v>12</v>
      </c>
      <c r="AD44" s="193">
        <v>-0.33333333333333331</v>
      </c>
      <c r="AE44" s="368">
        <v>43</v>
      </c>
      <c r="AF44" s="365">
        <v>0.65384615384615385</v>
      </c>
      <c r="AG44" s="356"/>
      <c r="AH44" s="193"/>
    </row>
    <row r="45" spans="1:34" s="3" customFormat="1" ht="13.55" customHeight="1">
      <c r="A45" s="645"/>
      <c r="B45" s="117" t="s">
        <v>216</v>
      </c>
      <c r="C45" s="356">
        <v>1064076</v>
      </c>
      <c r="D45" s="193">
        <v>0.16200000000000001</v>
      </c>
      <c r="E45" s="356"/>
      <c r="F45" s="363"/>
      <c r="G45" s="356">
        <v>15154</v>
      </c>
      <c r="H45" s="363">
        <v>-0.23530302265731443</v>
      </c>
      <c r="I45" s="356">
        <v>9417</v>
      </c>
      <c r="J45" s="234">
        <v>0.22489594172736732</v>
      </c>
      <c r="K45" s="632"/>
      <c r="L45" s="626"/>
      <c r="M45" s="356"/>
      <c r="N45" s="234"/>
      <c r="O45" s="632"/>
      <c r="P45" s="626"/>
      <c r="Q45" s="356"/>
      <c r="R45" s="193"/>
      <c r="S45" s="356">
        <v>2466</v>
      </c>
      <c r="T45" s="234">
        <v>-0.20961538461538462</v>
      </c>
      <c r="U45" s="356"/>
      <c r="V45" s="234"/>
      <c r="W45" s="356"/>
      <c r="X45" s="193"/>
      <c r="Y45" s="356"/>
      <c r="Z45" s="193"/>
      <c r="AA45" s="356">
        <v>3053</v>
      </c>
      <c r="AB45" s="234">
        <v>0.1733282090699462</v>
      </c>
      <c r="AC45" s="356">
        <v>26</v>
      </c>
      <c r="AD45" s="234">
        <v>0.8571428571428571</v>
      </c>
      <c r="AE45" s="368">
        <v>58</v>
      </c>
      <c r="AF45" s="365">
        <v>0.38095238095238093</v>
      </c>
      <c r="AG45" s="356"/>
      <c r="AH45" s="193"/>
    </row>
    <row r="46" spans="1:34" s="3" customFormat="1" ht="13.55" customHeight="1">
      <c r="A46" s="645"/>
      <c r="B46" s="117" t="s">
        <v>217</v>
      </c>
      <c r="C46" s="356">
        <v>1297398</v>
      </c>
      <c r="D46" s="193">
        <v>0.18099999999999999</v>
      </c>
      <c r="E46" s="356"/>
      <c r="F46" s="363"/>
      <c r="G46" s="356">
        <v>22821</v>
      </c>
      <c r="H46" s="363">
        <v>8.3772617181934753E-2</v>
      </c>
      <c r="I46" s="356">
        <v>13465</v>
      </c>
      <c r="J46" s="193">
        <v>-6.4197166469893742E-3</v>
      </c>
      <c r="K46" s="632"/>
      <c r="L46" s="626"/>
      <c r="M46" s="356"/>
      <c r="N46" s="193"/>
      <c r="O46" s="632"/>
      <c r="P46" s="626"/>
      <c r="Q46" s="356"/>
      <c r="R46" s="193"/>
      <c r="S46" s="356">
        <v>1897</v>
      </c>
      <c r="T46" s="193">
        <v>-0.2372336147969441</v>
      </c>
      <c r="U46" s="356"/>
      <c r="V46" s="193"/>
      <c r="W46" s="356"/>
      <c r="X46" s="193"/>
      <c r="Y46" s="356"/>
      <c r="Z46" s="193"/>
      <c r="AA46" s="356">
        <v>2437</v>
      </c>
      <c r="AB46" s="193">
        <v>-4.5436741088915003E-2</v>
      </c>
      <c r="AC46" s="356">
        <v>21</v>
      </c>
      <c r="AD46" s="193">
        <v>0.90909090909090906</v>
      </c>
      <c r="AE46" s="368">
        <v>41</v>
      </c>
      <c r="AF46" s="365">
        <v>-0.25454545454545452</v>
      </c>
      <c r="AG46" s="356"/>
      <c r="AH46" s="193"/>
    </row>
    <row r="47" spans="1:34" s="3" customFormat="1" ht="13.55" customHeight="1">
      <c r="A47" s="645"/>
      <c r="B47" s="117" t="s">
        <v>218</v>
      </c>
      <c r="C47" s="356">
        <v>1308664</v>
      </c>
      <c r="D47" s="193">
        <v>0.128</v>
      </c>
      <c r="E47" s="356"/>
      <c r="F47" s="363"/>
      <c r="G47" s="356">
        <v>18402</v>
      </c>
      <c r="H47" s="363">
        <v>4.503378953944006E-2</v>
      </c>
      <c r="I47" s="356">
        <v>12723</v>
      </c>
      <c r="J47" s="234">
        <v>7.8860340880183163E-2</v>
      </c>
      <c r="K47" s="632"/>
      <c r="L47" s="626"/>
      <c r="M47" s="356"/>
      <c r="N47" s="234"/>
      <c r="O47" s="632"/>
      <c r="P47" s="626"/>
      <c r="Q47" s="356"/>
      <c r="R47" s="193"/>
      <c r="S47" s="356">
        <v>1917</v>
      </c>
      <c r="T47" s="234">
        <v>-0.2107863318237958</v>
      </c>
      <c r="U47" s="356"/>
      <c r="V47" s="234"/>
      <c r="W47" s="356"/>
      <c r="X47" s="193"/>
      <c r="Y47" s="356"/>
      <c r="Z47" s="193"/>
      <c r="AA47" s="356">
        <v>1804</v>
      </c>
      <c r="AB47" s="234">
        <v>-0.44234930448222565</v>
      </c>
      <c r="AC47" s="356">
        <v>8</v>
      </c>
      <c r="AD47" s="234">
        <v>-0.42857142857142855</v>
      </c>
      <c r="AE47" s="368">
        <v>89</v>
      </c>
      <c r="AF47" s="365">
        <v>1.1707317073170731</v>
      </c>
      <c r="AG47" s="356"/>
      <c r="AH47" s="193"/>
    </row>
    <row r="48" spans="1:34" s="3" customFormat="1" ht="13.55" customHeight="1">
      <c r="A48" s="645"/>
      <c r="B48" s="117" t="s">
        <v>219</v>
      </c>
      <c r="C48" s="356">
        <v>1015650</v>
      </c>
      <c r="D48" s="193">
        <v>0.09</v>
      </c>
      <c r="E48" s="356"/>
      <c r="F48" s="363"/>
      <c r="G48" s="356">
        <v>13571</v>
      </c>
      <c r="H48" s="363">
        <v>6.3774564330737853E-3</v>
      </c>
      <c r="I48" s="356">
        <v>7287</v>
      </c>
      <c r="J48" s="234">
        <v>-0.1559133557280204</v>
      </c>
      <c r="K48" s="632"/>
      <c r="L48" s="626"/>
      <c r="M48" s="356"/>
      <c r="N48" s="234"/>
      <c r="O48" s="632"/>
      <c r="P48" s="626"/>
      <c r="Q48" s="356"/>
      <c r="R48" s="193"/>
      <c r="S48" s="356">
        <v>1114</v>
      </c>
      <c r="T48" s="234">
        <v>-0.45069033530571995</v>
      </c>
      <c r="U48" s="356"/>
      <c r="V48" s="234"/>
      <c r="W48" s="356"/>
      <c r="X48" s="193"/>
      <c r="Y48" s="356"/>
      <c r="Z48" s="193"/>
      <c r="AA48" s="356">
        <v>1596</v>
      </c>
      <c r="AB48" s="234">
        <v>-0.41193809874723653</v>
      </c>
      <c r="AC48" s="356">
        <v>33</v>
      </c>
      <c r="AD48" s="234">
        <v>1.5384615384615385</v>
      </c>
      <c r="AE48" s="368">
        <v>70</v>
      </c>
      <c r="AF48" s="365">
        <v>0.48936170212765956</v>
      </c>
      <c r="AG48" s="356"/>
      <c r="AH48" s="193"/>
    </row>
    <row r="49" spans="1:34" s="3" customFormat="1" ht="13.55" customHeight="1">
      <c r="A49" s="645"/>
      <c r="B49" s="117" t="s">
        <v>220</v>
      </c>
      <c r="C49" s="368">
        <v>1078092</v>
      </c>
      <c r="D49" s="193">
        <v>9.5000000000000001E-2</v>
      </c>
      <c r="E49" s="368"/>
      <c r="F49" s="363"/>
      <c r="G49" s="368">
        <v>13109</v>
      </c>
      <c r="H49" s="363">
        <v>-5.0094876660341557E-3</v>
      </c>
      <c r="I49" s="356">
        <v>8973</v>
      </c>
      <c r="J49" s="193">
        <v>4.7268907563025209E-2</v>
      </c>
      <c r="K49" s="632"/>
      <c r="L49" s="626"/>
      <c r="M49" s="356"/>
      <c r="N49" s="193"/>
      <c r="O49" s="632"/>
      <c r="P49" s="626"/>
      <c r="Q49" s="356"/>
      <c r="R49" s="193"/>
      <c r="S49" s="356">
        <v>635</v>
      </c>
      <c r="T49" s="193">
        <v>-0.19313850063532401</v>
      </c>
      <c r="U49" s="356"/>
      <c r="V49" s="193"/>
      <c r="W49" s="356"/>
      <c r="X49" s="193"/>
      <c r="Y49" s="356"/>
      <c r="Z49" s="193"/>
      <c r="AA49" s="356">
        <v>954</v>
      </c>
      <c r="AB49" s="193">
        <v>-0.702247191011236</v>
      </c>
      <c r="AC49" s="356">
        <v>3</v>
      </c>
      <c r="AD49" s="193">
        <v>-0.25</v>
      </c>
      <c r="AE49" s="368">
        <v>61</v>
      </c>
      <c r="AF49" s="365">
        <v>0.48780487804878048</v>
      </c>
      <c r="AG49" s="356"/>
      <c r="AH49" s="193"/>
    </row>
    <row r="50" spans="1:34" s="3" customFormat="1" ht="13.55" customHeight="1">
      <c r="A50" s="645"/>
      <c r="B50" s="117" t="s">
        <v>15</v>
      </c>
      <c r="C50" s="368">
        <v>1072557</v>
      </c>
      <c r="D50" s="193">
        <v>8.5999999999999993E-2</v>
      </c>
      <c r="E50" s="368"/>
      <c r="F50" s="363"/>
      <c r="G50" s="368">
        <v>10482</v>
      </c>
      <c r="H50" s="363">
        <v>-6.7279446602861743E-3</v>
      </c>
      <c r="I50" s="356">
        <v>4244</v>
      </c>
      <c r="J50" s="193">
        <v>8.7090163934426229E-2</v>
      </c>
      <c r="K50" s="632"/>
      <c r="L50" s="626"/>
      <c r="M50" s="356"/>
      <c r="N50" s="193"/>
      <c r="O50" s="632"/>
      <c r="P50" s="626"/>
      <c r="Q50" s="356"/>
      <c r="R50" s="193"/>
      <c r="S50" s="356">
        <v>405</v>
      </c>
      <c r="T50" s="193">
        <v>-0.27158273381294962</v>
      </c>
      <c r="U50" s="356"/>
      <c r="V50" s="193"/>
      <c r="W50" s="356"/>
      <c r="X50" s="193"/>
      <c r="Y50" s="356"/>
      <c r="Z50" s="193"/>
      <c r="AA50" s="356">
        <v>971</v>
      </c>
      <c r="AB50" s="193">
        <v>-0.24021909233176839</v>
      </c>
      <c r="AC50" s="356">
        <v>9</v>
      </c>
      <c r="AD50" s="193">
        <v>-0.35714285714285715</v>
      </c>
      <c r="AE50" s="368">
        <v>48</v>
      </c>
      <c r="AF50" s="365">
        <v>-2.0408163265306121E-2</v>
      </c>
      <c r="AG50" s="356"/>
      <c r="AH50" s="193"/>
    </row>
    <row r="51" spans="1:34" s="3" customFormat="1" ht="13.55" customHeight="1">
      <c r="A51" s="647"/>
      <c r="B51" s="176" t="s">
        <v>207</v>
      </c>
      <c r="C51" s="368">
        <v>1081848</v>
      </c>
      <c r="D51" s="193">
        <v>6.5000000000000002E-2</v>
      </c>
      <c r="E51" s="368"/>
      <c r="F51" s="363"/>
      <c r="G51" s="368">
        <v>8550</v>
      </c>
      <c r="H51" s="363">
        <v>0.14780507450664518</v>
      </c>
      <c r="I51" s="356">
        <v>4771</v>
      </c>
      <c r="J51" s="193">
        <v>0.40862119870091529</v>
      </c>
      <c r="K51" s="633"/>
      <c r="L51" s="627"/>
      <c r="M51" s="356"/>
      <c r="N51" s="193"/>
      <c r="O51" s="633"/>
      <c r="P51" s="627"/>
      <c r="Q51" s="356"/>
      <c r="R51" s="204"/>
      <c r="S51" s="356">
        <v>442</v>
      </c>
      <c r="T51" s="193">
        <v>0.17553191489361702</v>
      </c>
      <c r="U51" s="356"/>
      <c r="V51" s="193"/>
      <c r="W51" s="356"/>
      <c r="X51" s="193"/>
      <c r="Y51" s="356"/>
      <c r="Z51" s="204"/>
      <c r="AA51" s="356">
        <v>688</v>
      </c>
      <c r="AB51" s="193">
        <v>8.3464566929133857E-2</v>
      </c>
      <c r="AC51" s="356">
        <v>1</v>
      </c>
      <c r="AD51" s="193">
        <v>-0.8</v>
      </c>
      <c r="AE51" s="370">
        <v>64</v>
      </c>
      <c r="AF51" s="366">
        <v>0.56097560975609762</v>
      </c>
      <c r="AG51" s="356"/>
      <c r="AH51" s="204"/>
    </row>
    <row r="52" spans="1:34" s="3" customFormat="1" ht="13.55" customHeight="1">
      <c r="A52" s="646" t="s">
        <v>208</v>
      </c>
      <c r="B52" s="152" t="s">
        <v>209</v>
      </c>
      <c r="C52" s="371">
        <v>1322909</v>
      </c>
      <c r="D52" s="198">
        <v>3.2000000000000001E-2</v>
      </c>
      <c r="E52" s="371"/>
      <c r="F52" s="367"/>
      <c r="G52" s="371">
        <v>11619</v>
      </c>
      <c r="H52" s="367">
        <v>0.13655482735009292</v>
      </c>
      <c r="I52" s="362">
        <v>5425</v>
      </c>
      <c r="J52" s="198">
        <v>0.10804738562091504</v>
      </c>
      <c r="K52" s="648"/>
      <c r="L52" s="637"/>
      <c r="M52" s="362">
        <v>126</v>
      </c>
      <c r="N52" s="198"/>
      <c r="O52" s="648">
        <v>101304</v>
      </c>
      <c r="P52" s="637">
        <v>-0.18817165524702489</v>
      </c>
      <c r="Q52" s="362"/>
      <c r="R52" s="193"/>
      <c r="S52" s="362">
        <v>519</v>
      </c>
      <c r="T52" s="198">
        <v>0.11612903225806452</v>
      </c>
      <c r="U52" s="362"/>
      <c r="V52" s="198"/>
      <c r="W52" s="362"/>
      <c r="X52" s="198"/>
      <c r="Y52" s="362"/>
      <c r="Z52" s="193"/>
      <c r="AA52" s="362">
        <v>1034</v>
      </c>
      <c r="AB52" s="198">
        <v>-0.3991865194654271</v>
      </c>
      <c r="AC52" s="362">
        <v>3</v>
      </c>
      <c r="AD52" s="198">
        <v>-0.7</v>
      </c>
      <c r="AE52" s="356">
        <v>55</v>
      </c>
      <c r="AF52" s="364">
        <v>-5.1724137931034482E-2</v>
      </c>
      <c r="AG52" s="362"/>
      <c r="AH52" s="193"/>
    </row>
    <row r="53" spans="1:34" s="3" customFormat="1" ht="13.55" customHeight="1">
      <c r="A53" s="645"/>
      <c r="B53" s="117" t="s">
        <v>210</v>
      </c>
      <c r="C53" s="368">
        <v>1132463</v>
      </c>
      <c r="D53" s="193">
        <v>0.153</v>
      </c>
      <c r="E53" s="368"/>
      <c r="F53" s="363"/>
      <c r="G53" s="368">
        <v>10698</v>
      </c>
      <c r="H53" s="363">
        <v>0.18170772119739312</v>
      </c>
      <c r="I53" s="356">
        <v>3897</v>
      </c>
      <c r="J53" s="193">
        <v>8.0698835274542427E-2</v>
      </c>
      <c r="K53" s="632"/>
      <c r="L53" s="626"/>
      <c r="M53" s="356">
        <v>146</v>
      </c>
      <c r="N53" s="193"/>
      <c r="O53" s="632"/>
      <c r="P53" s="626"/>
      <c r="Q53" s="356"/>
      <c r="R53" s="193"/>
      <c r="S53" s="356">
        <v>318</v>
      </c>
      <c r="T53" s="193">
        <v>-0.16971279373368145</v>
      </c>
      <c r="U53" s="356"/>
      <c r="V53" s="193"/>
      <c r="W53" s="356"/>
      <c r="X53" s="193"/>
      <c r="Y53" s="356"/>
      <c r="Z53" s="193"/>
      <c r="AA53" s="356">
        <v>1087</v>
      </c>
      <c r="AB53" s="193">
        <v>-0.35870206489675516</v>
      </c>
      <c r="AC53" s="356">
        <v>4</v>
      </c>
      <c r="AD53" s="193">
        <v>-0.55555555555555558</v>
      </c>
      <c r="AE53" s="356">
        <v>36</v>
      </c>
      <c r="AF53" s="365">
        <v>0.2413793103448276</v>
      </c>
      <c r="AG53" s="356"/>
      <c r="AH53" s="193"/>
    </row>
    <row r="54" spans="1:34" s="3" customFormat="1" ht="13.55" customHeight="1">
      <c r="A54" s="645"/>
      <c r="B54" s="117" t="s">
        <v>7</v>
      </c>
      <c r="C54" s="368">
        <v>983589</v>
      </c>
      <c r="D54" s="193">
        <v>-6.0299999999999999E-2</v>
      </c>
      <c r="E54" s="368"/>
      <c r="F54" s="363"/>
      <c r="G54" s="368">
        <v>9628</v>
      </c>
      <c r="H54" s="363">
        <v>-0.20828879204012829</v>
      </c>
      <c r="I54" s="356">
        <v>4623</v>
      </c>
      <c r="J54" s="193">
        <v>4.9965932318873495E-2</v>
      </c>
      <c r="K54" s="632"/>
      <c r="L54" s="626"/>
      <c r="M54" s="356">
        <v>182</v>
      </c>
      <c r="N54" s="193"/>
      <c r="O54" s="632"/>
      <c r="P54" s="626"/>
      <c r="Q54" s="356"/>
      <c r="R54" s="193"/>
      <c r="S54" s="356">
        <v>446</v>
      </c>
      <c r="T54" s="193">
        <v>-8.0412371134020624E-2</v>
      </c>
      <c r="U54" s="356"/>
      <c r="V54" s="193"/>
      <c r="W54" s="356"/>
      <c r="X54" s="193"/>
      <c r="Y54" s="356"/>
      <c r="Z54" s="193"/>
      <c r="AA54" s="356">
        <v>1184</v>
      </c>
      <c r="AB54" s="193">
        <v>-0.17663421418636996</v>
      </c>
      <c r="AC54" s="356">
        <v>7</v>
      </c>
      <c r="AD54" s="193">
        <v>-0.46153846153846156</v>
      </c>
      <c r="AE54" s="356">
        <v>41</v>
      </c>
      <c r="AF54" s="365">
        <v>-0.25454545454545452</v>
      </c>
      <c r="AG54" s="356"/>
      <c r="AH54" s="193"/>
    </row>
    <row r="55" spans="1:34" s="3" customFormat="1" ht="13.55" customHeight="1">
      <c r="A55" s="645"/>
      <c r="B55" s="117" t="s">
        <v>8</v>
      </c>
      <c r="C55" s="368">
        <v>1026750</v>
      </c>
      <c r="D55" s="193">
        <v>3.7999999999999999E-2</v>
      </c>
      <c r="E55" s="368"/>
      <c r="F55" s="363"/>
      <c r="G55" s="368">
        <v>11900</v>
      </c>
      <c r="H55" s="363">
        <v>-4.7390329811079088E-2</v>
      </c>
      <c r="I55" s="356">
        <v>7621</v>
      </c>
      <c r="J55" s="193">
        <v>-1.9428718476582604E-2</v>
      </c>
      <c r="K55" s="632"/>
      <c r="L55" s="626"/>
      <c r="M55" s="356">
        <v>719</v>
      </c>
      <c r="N55" s="234"/>
      <c r="O55" s="632"/>
      <c r="P55" s="626"/>
      <c r="Q55" s="356"/>
      <c r="R55" s="193"/>
      <c r="S55" s="356">
        <v>683</v>
      </c>
      <c r="T55" s="193">
        <v>0.41115702479338845</v>
      </c>
      <c r="U55" s="356"/>
      <c r="V55" s="234"/>
      <c r="W55" s="356"/>
      <c r="X55" s="193"/>
      <c r="Y55" s="356"/>
      <c r="Z55" s="193"/>
      <c r="AA55" s="356">
        <v>1443</v>
      </c>
      <c r="AB55" s="234">
        <v>0.26468010517090274</v>
      </c>
      <c r="AC55" s="356">
        <v>16</v>
      </c>
      <c r="AD55" s="234"/>
      <c r="AE55" s="368">
        <v>33</v>
      </c>
      <c r="AF55" s="365">
        <v>-5.7142857142857141E-2</v>
      </c>
      <c r="AG55" s="356"/>
      <c r="AH55" s="193"/>
    </row>
    <row r="56" spans="1:34" s="3" customFormat="1" ht="13.55" customHeight="1">
      <c r="A56" s="645"/>
      <c r="B56" s="117" t="s">
        <v>9</v>
      </c>
      <c r="C56" s="368">
        <v>1099977</v>
      </c>
      <c r="D56" s="193">
        <v>-7.0000000000000001E-3</v>
      </c>
      <c r="E56" s="368"/>
      <c r="F56" s="363"/>
      <c r="G56" s="368">
        <v>12783</v>
      </c>
      <c r="H56" s="363">
        <v>-0.1391919191919192</v>
      </c>
      <c r="I56" s="356">
        <v>11019</v>
      </c>
      <c r="J56" s="193">
        <v>1.5451736047991274E-3</v>
      </c>
      <c r="K56" s="632"/>
      <c r="L56" s="626"/>
      <c r="M56" s="356">
        <v>1265</v>
      </c>
      <c r="N56" s="193"/>
      <c r="O56" s="632"/>
      <c r="P56" s="626"/>
      <c r="Q56" s="356"/>
      <c r="R56" s="193"/>
      <c r="S56" s="356">
        <v>1009</v>
      </c>
      <c r="T56" s="193">
        <v>-0.31173260572987721</v>
      </c>
      <c r="U56" s="356"/>
      <c r="V56" s="193"/>
      <c r="W56" s="356"/>
      <c r="X56" s="193"/>
      <c r="Y56" s="356"/>
      <c r="Z56" s="193"/>
      <c r="AA56" s="356">
        <v>2679</v>
      </c>
      <c r="AB56" s="193">
        <v>0.28984111699566684</v>
      </c>
      <c r="AC56" s="356">
        <v>7</v>
      </c>
      <c r="AD56" s="193">
        <v>-0.41666666666666669</v>
      </c>
      <c r="AE56" s="368">
        <v>66</v>
      </c>
      <c r="AF56" s="365">
        <v>0.53488372093023251</v>
      </c>
      <c r="AG56" s="356"/>
      <c r="AH56" s="193"/>
    </row>
    <row r="57" spans="1:34" s="3" customFormat="1" ht="13.55" customHeight="1">
      <c r="A57" s="645"/>
      <c r="B57" s="117" t="s">
        <v>10</v>
      </c>
      <c r="C57" s="368">
        <v>1004715</v>
      </c>
      <c r="D57" s="193">
        <v>-5.6000000000000001E-2</v>
      </c>
      <c r="E57" s="368"/>
      <c r="F57" s="363"/>
      <c r="G57" s="368">
        <v>13987</v>
      </c>
      <c r="H57" s="363">
        <v>-7.7009370463244034E-2</v>
      </c>
      <c r="I57" s="356">
        <v>6884</v>
      </c>
      <c r="J57" s="234">
        <v>-0.26898162896888606</v>
      </c>
      <c r="K57" s="632"/>
      <c r="L57" s="626"/>
      <c r="M57" s="356">
        <v>1016</v>
      </c>
      <c r="N57" s="234"/>
      <c r="O57" s="632"/>
      <c r="P57" s="626"/>
      <c r="Q57" s="356"/>
      <c r="R57" s="193"/>
      <c r="S57" s="356">
        <v>1758</v>
      </c>
      <c r="T57" s="234">
        <v>-0.28710462287104621</v>
      </c>
      <c r="U57" s="356"/>
      <c r="V57" s="234"/>
      <c r="W57" s="356"/>
      <c r="X57" s="193"/>
      <c r="Y57" s="356"/>
      <c r="Z57" s="193"/>
      <c r="AA57" s="356">
        <v>3697</v>
      </c>
      <c r="AB57" s="234">
        <v>0.21094005895840157</v>
      </c>
      <c r="AC57" s="356">
        <v>14</v>
      </c>
      <c r="AD57" s="234">
        <v>-0.46153846153846156</v>
      </c>
      <c r="AE57" s="368">
        <v>55</v>
      </c>
      <c r="AF57" s="365">
        <v>-5.1724137931034482E-2</v>
      </c>
      <c r="AG57" s="356"/>
      <c r="AH57" s="193"/>
    </row>
    <row r="58" spans="1:34" s="3" customFormat="1" ht="13.55" customHeight="1">
      <c r="A58" s="645"/>
      <c r="B58" s="117" t="s">
        <v>11</v>
      </c>
      <c r="C58" s="368">
        <v>1135843</v>
      </c>
      <c r="D58" s="193">
        <v>-0.125</v>
      </c>
      <c r="E58" s="368"/>
      <c r="F58" s="363"/>
      <c r="G58" s="368">
        <v>18442</v>
      </c>
      <c r="H58" s="363">
        <v>-0.19188466763069104</v>
      </c>
      <c r="I58" s="356">
        <v>11288</v>
      </c>
      <c r="J58" s="193">
        <v>-0.1616784255477163</v>
      </c>
      <c r="K58" s="632"/>
      <c r="L58" s="626"/>
      <c r="M58" s="356">
        <v>786</v>
      </c>
      <c r="N58" s="193"/>
      <c r="O58" s="632"/>
      <c r="P58" s="626"/>
      <c r="Q58" s="356"/>
      <c r="R58" s="193"/>
      <c r="S58" s="356">
        <v>1393</v>
      </c>
      <c r="T58" s="193">
        <v>-0.26568265682656828</v>
      </c>
      <c r="U58" s="356"/>
      <c r="V58" s="193"/>
      <c r="W58" s="356"/>
      <c r="X58" s="193"/>
      <c r="Y58" s="356"/>
      <c r="Z58" s="193"/>
      <c r="AA58" s="356">
        <v>2495</v>
      </c>
      <c r="AB58" s="193">
        <v>2.3799753795650389E-2</v>
      </c>
      <c r="AC58" s="356">
        <v>7</v>
      </c>
      <c r="AD58" s="193">
        <v>-0.66666666666666663</v>
      </c>
      <c r="AE58" s="368">
        <v>59</v>
      </c>
      <c r="AF58" s="365">
        <v>0.43902439024390244</v>
      </c>
      <c r="AG58" s="356"/>
      <c r="AH58" s="193"/>
    </row>
    <row r="59" spans="1:34" s="3" customFormat="1" ht="13.55" customHeight="1">
      <c r="A59" s="645"/>
      <c r="B59" s="117" t="s">
        <v>12</v>
      </c>
      <c r="C59" s="368">
        <v>1163809</v>
      </c>
      <c r="D59" s="193">
        <v>-0.111</v>
      </c>
      <c r="E59" s="368"/>
      <c r="F59" s="363"/>
      <c r="G59" s="368">
        <v>18254</v>
      </c>
      <c r="H59" s="363">
        <v>-8.0426040647755687E-3</v>
      </c>
      <c r="I59" s="356">
        <v>11611</v>
      </c>
      <c r="J59" s="234">
        <v>-8.7400770258586807E-2</v>
      </c>
      <c r="K59" s="632"/>
      <c r="L59" s="626"/>
      <c r="M59" s="356">
        <v>739</v>
      </c>
      <c r="N59" s="234"/>
      <c r="O59" s="632"/>
      <c r="P59" s="626"/>
      <c r="Q59" s="356"/>
      <c r="R59" s="193"/>
      <c r="S59" s="356">
        <v>1957</v>
      </c>
      <c r="T59" s="234">
        <v>2.0865936358894107E-2</v>
      </c>
      <c r="U59" s="356"/>
      <c r="V59" s="234"/>
      <c r="W59" s="356"/>
      <c r="X59" s="193"/>
      <c r="Y59" s="356"/>
      <c r="Z59" s="193"/>
      <c r="AA59" s="356">
        <v>2751</v>
      </c>
      <c r="AB59" s="234">
        <v>0.52494456762749442</v>
      </c>
      <c r="AC59" s="356">
        <v>0</v>
      </c>
      <c r="AD59" s="234">
        <v>-1</v>
      </c>
      <c r="AE59" s="368">
        <v>41</v>
      </c>
      <c r="AF59" s="365">
        <v>-0.5393258426966292</v>
      </c>
      <c r="AG59" s="356"/>
      <c r="AH59" s="193"/>
    </row>
    <row r="60" spans="1:34" s="3" customFormat="1" ht="13.55" customHeight="1">
      <c r="A60" s="645"/>
      <c r="B60" s="117" t="s">
        <v>13</v>
      </c>
      <c r="C60" s="368">
        <v>818747</v>
      </c>
      <c r="D60" s="193">
        <v>-0.19400000000000001</v>
      </c>
      <c r="E60" s="368"/>
      <c r="F60" s="363"/>
      <c r="G60" s="368">
        <v>12100</v>
      </c>
      <c r="H60" s="363">
        <v>-0.10839289661778793</v>
      </c>
      <c r="I60" s="356">
        <v>6411</v>
      </c>
      <c r="J60" s="234">
        <v>-0.12021407986825854</v>
      </c>
      <c r="K60" s="632"/>
      <c r="L60" s="626"/>
      <c r="M60" s="356">
        <v>498</v>
      </c>
      <c r="N60" s="234"/>
      <c r="O60" s="632"/>
      <c r="P60" s="626"/>
      <c r="Q60" s="356"/>
      <c r="R60" s="193"/>
      <c r="S60" s="356">
        <v>933</v>
      </c>
      <c r="T60" s="234">
        <v>-0.16247755834829444</v>
      </c>
      <c r="U60" s="356"/>
      <c r="V60" s="234"/>
      <c r="W60" s="356"/>
      <c r="X60" s="193"/>
      <c r="Y60" s="356"/>
      <c r="Z60" s="193"/>
      <c r="AA60" s="356">
        <v>2025</v>
      </c>
      <c r="AB60" s="234">
        <v>0.26879699248120303</v>
      </c>
      <c r="AC60" s="356">
        <v>11</v>
      </c>
      <c r="AD60" s="234">
        <v>-0.66666666666666663</v>
      </c>
      <c r="AE60" s="368">
        <v>29</v>
      </c>
      <c r="AF60" s="365">
        <v>-0.58571428571428574</v>
      </c>
      <c r="AG60" s="356"/>
      <c r="AH60" s="193"/>
    </row>
    <row r="61" spans="1:34" s="3" customFormat="1" ht="13.55" customHeight="1">
      <c r="A61" s="645"/>
      <c r="B61" s="117" t="s">
        <v>14</v>
      </c>
      <c r="C61" s="368">
        <v>932716</v>
      </c>
      <c r="D61" s="193">
        <v>-0.13500000000000001</v>
      </c>
      <c r="E61" s="368"/>
      <c r="F61" s="363"/>
      <c r="G61" s="368">
        <v>11040</v>
      </c>
      <c r="H61" s="363">
        <v>-0.15783049813105501</v>
      </c>
      <c r="I61" s="356">
        <v>6009</v>
      </c>
      <c r="J61" s="193">
        <v>-0.33032430625208958</v>
      </c>
      <c r="K61" s="632"/>
      <c r="L61" s="626"/>
      <c r="M61" s="356">
        <v>602</v>
      </c>
      <c r="N61" s="193"/>
      <c r="O61" s="632"/>
      <c r="P61" s="626"/>
      <c r="Q61" s="356"/>
      <c r="R61" s="193"/>
      <c r="S61" s="356">
        <v>624</v>
      </c>
      <c r="T61" s="193">
        <v>-1.7322834645669291E-2</v>
      </c>
      <c r="U61" s="356"/>
      <c r="V61" s="193"/>
      <c r="W61" s="356"/>
      <c r="X61" s="193"/>
      <c r="Y61" s="356"/>
      <c r="Z61" s="193"/>
      <c r="AA61" s="356">
        <v>1067</v>
      </c>
      <c r="AB61" s="193">
        <v>0.11844863731656184</v>
      </c>
      <c r="AC61" s="356">
        <v>6</v>
      </c>
      <c r="AD61" s="193">
        <v>1</v>
      </c>
      <c r="AE61" s="368">
        <v>44</v>
      </c>
      <c r="AF61" s="365">
        <v>-0.27868852459016391</v>
      </c>
      <c r="AG61" s="356"/>
      <c r="AH61" s="193"/>
    </row>
    <row r="62" spans="1:34" s="3" customFormat="1" ht="13.55" customHeight="1">
      <c r="A62" s="645"/>
      <c r="B62" s="117" t="s">
        <v>15</v>
      </c>
      <c r="C62" s="368">
        <v>707012</v>
      </c>
      <c r="D62" s="193">
        <v>-0.34079999999999999</v>
      </c>
      <c r="E62" s="368"/>
      <c r="F62" s="363"/>
      <c r="G62" s="368">
        <v>7802</v>
      </c>
      <c r="H62" s="363">
        <v>-0.25567639763403932</v>
      </c>
      <c r="I62" s="356">
        <v>2581</v>
      </c>
      <c r="J62" s="193">
        <v>-0.39184731385485388</v>
      </c>
      <c r="K62" s="632"/>
      <c r="L62" s="626"/>
      <c r="M62" s="356">
        <v>197</v>
      </c>
      <c r="N62" s="193"/>
      <c r="O62" s="632"/>
      <c r="P62" s="626"/>
      <c r="Q62" s="356"/>
      <c r="R62" s="193"/>
      <c r="S62" s="356">
        <v>495</v>
      </c>
      <c r="T62" s="193">
        <v>0.22222222222222221</v>
      </c>
      <c r="U62" s="356"/>
      <c r="V62" s="193"/>
      <c r="W62" s="356"/>
      <c r="X62" s="193"/>
      <c r="Y62" s="356"/>
      <c r="Z62" s="193"/>
      <c r="AA62" s="356">
        <v>665</v>
      </c>
      <c r="AB62" s="193">
        <v>-0.31513903192584963</v>
      </c>
      <c r="AC62" s="356">
        <v>17</v>
      </c>
      <c r="AD62" s="193">
        <v>0.88888888888888884</v>
      </c>
      <c r="AE62" s="368">
        <v>30</v>
      </c>
      <c r="AF62" s="365">
        <v>-0.375</v>
      </c>
      <c r="AG62" s="356"/>
      <c r="AH62" s="193"/>
    </row>
    <row r="63" spans="1:34" s="3" customFormat="1" ht="13.55" customHeight="1">
      <c r="A63" s="647"/>
      <c r="B63" s="176" t="s">
        <v>16</v>
      </c>
      <c r="C63" s="370">
        <v>667564</v>
      </c>
      <c r="D63" s="204">
        <v>-0.38290000000000002</v>
      </c>
      <c r="E63" s="370"/>
      <c r="F63" s="372"/>
      <c r="G63" s="370">
        <v>5186</v>
      </c>
      <c r="H63" s="372">
        <v>-0.39345029239766083</v>
      </c>
      <c r="I63" s="360">
        <v>2559</v>
      </c>
      <c r="J63" s="204">
        <v>-0.46363445818486693</v>
      </c>
      <c r="K63" s="633"/>
      <c r="L63" s="627"/>
      <c r="M63" s="360">
        <v>91</v>
      </c>
      <c r="N63" s="204"/>
      <c r="O63" s="633"/>
      <c r="P63" s="627"/>
      <c r="Q63" s="360"/>
      <c r="R63" s="204"/>
      <c r="S63" s="360">
        <v>467</v>
      </c>
      <c r="T63" s="204">
        <v>5.6561085972850679E-2</v>
      </c>
      <c r="U63" s="360"/>
      <c r="V63" s="204"/>
      <c r="W63" s="360"/>
      <c r="X63" s="204"/>
      <c r="Y63" s="360"/>
      <c r="Z63" s="204"/>
      <c r="AA63" s="360">
        <v>471</v>
      </c>
      <c r="AB63" s="204">
        <v>-0.31540697674418605</v>
      </c>
      <c r="AC63" s="360">
        <v>3</v>
      </c>
      <c r="AD63" s="204">
        <v>2</v>
      </c>
      <c r="AE63" s="370">
        <v>47</v>
      </c>
      <c r="AF63" s="366">
        <v>-0.265625</v>
      </c>
      <c r="AG63" s="360"/>
      <c r="AH63" s="204"/>
    </row>
    <row r="64" spans="1:34" s="3" customFormat="1" ht="13.55" customHeight="1">
      <c r="A64" s="645" t="s">
        <v>211</v>
      </c>
      <c r="B64" s="117" t="s">
        <v>209</v>
      </c>
      <c r="C64" s="368">
        <v>812901</v>
      </c>
      <c r="D64" s="193">
        <v>-0.38600000000000001</v>
      </c>
      <c r="E64" s="368"/>
      <c r="F64" s="363"/>
      <c r="G64" s="368">
        <v>7544</v>
      </c>
      <c r="H64" s="363">
        <v>-0.35071865048627249</v>
      </c>
      <c r="I64" s="356">
        <v>3193</v>
      </c>
      <c r="J64" s="193">
        <v>-0.41142857142857142</v>
      </c>
      <c r="K64" s="648">
        <v>18160</v>
      </c>
      <c r="L64" s="637" t="s">
        <v>445</v>
      </c>
      <c r="M64" s="356">
        <v>186</v>
      </c>
      <c r="N64" s="193"/>
      <c r="O64" s="648">
        <v>84166</v>
      </c>
      <c r="P64" s="637">
        <v>-0.16917397141277737</v>
      </c>
      <c r="Q64" s="356"/>
      <c r="R64" s="193"/>
      <c r="S64" s="356">
        <v>294</v>
      </c>
      <c r="T64" s="193">
        <v>-0.43352601156069365</v>
      </c>
      <c r="U64" s="356"/>
      <c r="V64" s="193"/>
      <c r="W64" s="356"/>
      <c r="X64" s="193"/>
      <c r="Y64" s="356"/>
      <c r="Z64" s="193"/>
      <c r="AA64" s="356">
        <v>487</v>
      </c>
      <c r="AB64" s="193">
        <v>-0.52901353965183751</v>
      </c>
      <c r="AC64" s="356">
        <v>4</v>
      </c>
      <c r="AD64" s="193">
        <v>0.33333333333333331</v>
      </c>
      <c r="AE64" s="368">
        <v>29</v>
      </c>
      <c r="AF64" s="365">
        <v>-0.47272727272727272</v>
      </c>
      <c r="AG64" s="356"/>
      <c r="AH64" s="193"/>
    </row>
    <row r="65" spans="1:34" s="3" customFormat="1" ht="13.55" customHeight="1">
      <c r="A65" s="645"/>
      <c r="B65" s="117" t="s">
        <v>210</v>
      </c>
      <c r="C65" s="368">
        <v>753642</v>
      </c>
      <c r="D65" s="193">
        <v>-0.33500000000000002</v>
      </c>
      <c r="E65" s="368"/>
      <c r="F65" s="363"/>
      <c r="G65" s="368">
        <v>8796</v>
      </c>
      <c r="H65" s="363">
        <v>-0.17779024116657319</v>
      </c>
      <c r="I65" s="356">
        <v>2342</v>
      </c>
      <c r="J65" s="193">
        <v>-0.39902489094175009</v>
      </c>
      <c r="K65" s="632"/>
      <c r="L65" s="626"/>
      <c r="M65" s="356">
        <v>82</v>
      </c>
      <c r="N65" s="193"/>
      <c r="O65" s="632"/>
      <c r="P65" s="626"/>
      <c r="Q65" s="356"/>
      <c r="R65" s="193"/>
      <c r="S65" s="356">
        <v>299</v>
      </c>
      <c r="T65" s="193">
        <v>-5.9748427672955975E-2</v>
      </c>
      <c r="U65" s="356"/>
      <c r="V65" s="193"/>
      <c r="W65" s="356"/>
      <c r="X65" s="193"/>
      <c r="Y65" s="356"/>
      <c r="Z65" s="193"/>
      <c r="AA65" s="356">
        <v>762</v>
      </c>
      <c r="AB65" s="193">
        <v>-0.29898804047838085</v>
      </c>
      <c r="AC65" s="356">
        <v>0</v>
      </c>
      <c r="AD65" s="193">
        <v>-1</v>
      </c>
      <c r="AE65" s="368">
        <v>19</v>
      </c>
      <c r="AF65" s="365">
        <v>-0.47222222222222221</v>
      </c>
      <c r="AG65" s="356"/>
      <c r="AH65" s="193"/>
    </row>
    <row r="66" spans="1:34" s="3" customFormat="1" ht="13.55" customHeight="1">
      <c r="A66" s="645"/>
      <c r="B66" s="117" t="s">
        <v>7</v>
      </c>
      <c r="C66" s="368">
        <v>702043</v>
      </c>
      <c r="D66" s="193">
        <v>-0.28599999999999998</v>
      </c>
      <c r="E66" s="368"/>
      <c r="F66" s="363"/>
      <c r="G66" s="368">
        <v>8202</v>
      </c>
      <c r="H66" s="363">
        <v>-0.14810968009970918</v>
      </c>
      <c r="I66" s="356">
        <v>3431</v>
      </c>
      <c r="J66" s="193">
        <v>-0.25784122863941161</v>
      </c>
      <c r="K66" s="632"/>
      <c r="L66" s="626"/>
      <c r="M66" s="356">
        <v>275</v>
      </c>
      <c r="N66" s="193"/>
      <c r="O66" s="632"/>
      <c r="P66" s="626"/>
      <c r="Q66" s="356"/>
      <c r="R66" s="193"/>
      <c r="S66" s="356">
        <v>365</v>
      </c>
      <c r="T66" s="193">
        <v>-0.18161434977578475</v>
      </c>
      <c r="U66" s="356"/>
      <c r="V66" s="193"/>
      <c r="W66" s="356"/>
      <c r="X66" s="193"/>
      <c r="Y66" s="356"/>
      <c r="Z66" s="193"/>
      <c r="AA66" s="356">
        <v>843</v>
      </c>
      <c r="AB66" s="193">
        <v>-0.28800675675675674</v>
      </c>
      <c r="AC66" s="356">
        <v>0</v>
      </c>
      <c r="AD66" s="193">
        <v>-1</v>
      </c>
      <c r="AE66" s="368">
        <v>35</v>
      </c>
      <c r="AF66" s="365">
        <v>-0.14634146341463414</v>
      </c>
      <c r="AG66" s="356"/>
      <c r="AH66" s="193"/>
    </row>
    <row r="67" spans="1:34" s="3" customFormat="1" ht="13.55" customHeight="1">
      <c r="A67" s="645"/>
      <c r="B67" s="117" t="s">
        <v>8</v>
      </c>
      <c r="C67" s="368">
        <v>734681</v>
      </c>
      <c r="D67" s="193">
        <v>-0.28399999999999997</v>
      </c>
      <c r="E67" s="368"/>
      <c r="F67" s="363"/>
      <c r="G67" s="368">
        <v>9369</v>
      </c>
      <c r="H67" s="363">
        <v>-0.21268907563025211</v>
      </c>
      <c r="I67" s="356">
        <v>5907</v>
      </c>
      <c r="J67" s="234">
        <v>-0.22490486812754232</v>
      </c>
      <c r="K67" s="632">
        <v>20635</v>
      </c>
      <c r="L67" s="626" t="s">
        <v>445</v>
      </c>
      <c r="M67" s="356">
        <v>654</v>
      </c>
      <c r="N67" s="234"/>
      <c r="O67" s="632"/>
      <c r="P67" s="626"/>
      <c r="Q67" s="356"/>
      <c r="R67" s="193"/>
      <c r="S67" s="356">
        <v>436</v>
      </c>
      <c r="T67" s="234">
        <v>-0.36163982430453878</v>
      </c>
      <c r="U67" s="356"/>
      <c r="V67" s="234"/>
      <c r="W67" s="356"/>
      <c r="X67" s="193"/>
      <c r="Y67" s="356"/>
      <c r="Z67" s="193"/>
      <c r="AA67" s="356">
        <v>890</v>
      </c>
      <c r="AB67" s="234">
        <v>-0.38322938322938321</v>
      </c>
      <c r="AC67" s="356">
        <v>0</v>
      </c>
      <c r="AD67" s="234">
        <v>-1</v>
      </c>
      <c r="AE67" s="368">
        <v>61</v>
      </c>
      <c r="AF67" s="365">
        <v>0.84848484848484851</v>
      </c>
      <c r="AG67" s="356"/>
      <c r="AH67" s="193"/>
    </row>
    <row r="68" spans="1:34" s="3" customFormat="1" ht="13.55" customHeight="1">
      <c r="A68" s="645"/>
      <c r="B68" s="117" t="s">
        <v>9</v>
      </c>
      <c r="C68" s="368">
        <v>737396</v>
      </c>
      <c r="D68" s="193">
        <v>-0.33</v>
      </c>
      <c r="E68" s="368"/>
      <c r="F68" s="363"/>
      <c r="G68" s="368">
        <v>10510</v>
      </c>
      <c r="H68" s="363">
        <v>-0.17781428459673004</v>
      </c>
      <c r="I68" s="356">
        <v>5739</v>
      </c>
      <c r="J68" s="193">
        <v>-0.47917233868772119</v>
      </c>
      <c r="K68" s="632"/>
      <c r="L68" s="626"/>
      <c r="M68" s="356">
        <v>663</v>
      </c>
      <c r="N68" s="193"/>
      <c r="O68" s="632"/>
      <c r="P68" s="626"/>
      <c r="Q68" s="356"/>
      <c r="R68" s="193"/>
      <c r="S68" s="356">
        <v>684</v>
      </c>
      <c r="T68" s="193">
        <v>-0.32210109018830524</v>
      </c>
      <c r="U68" s="356"/>
      <c r="V68" s="193"/>
      <c r="W68" s="356"/>
      <c r="X68" s="193"/>
      <c r="Y68" s="356"/>
      <c r="Z68" s="193"/>
      <c r="AA68" s="356">
        <v>1529</v>
      </c>
      <c r="AB68" s="193">
        <v>-0.42926465098917505</v>
      </c>
      <c r="AC68" s="356">
        <v>1</v>
      </c>
      <c r="AD68" s="193">
        <v>-0.8571428571428571</v>
      </c>
      <c r="AE68" s="368">
        <v>56</v>
      </c>
      <c r="AF68" s="365">
        <v>-0.15151515151515152</v>
      </c>
      <c r="AG68" s="356"/>
      <c r="AH68" s="193"/>
    </row>
    <row r="69" spans="1:34" s="3" customFormat="1" ht="13.55" customHeight="1">
      <c r="A69" s="645"/>
      <c r="B69" s="117" t="s">
        <v>10</v>
      </c>
      <c r="C69" s="368">
        <v>731137</v>
      </c>
      <c r="D69" s="193">
        <v>-0.27200000000000002</v>
      </c>
      <c r="E69" s="368"/>
      <c r="F69" s="363"/>
      <c r="G69" s="368">
        <v>11316</v>
      </c>
      <c r="H69" s="363">
        <v>-0.19096303710588403</v>
      </c>
      <c r="I69" s="356">
        <v>5821</v>
      </c>
      <c r="J69" s="234">
        <v>-0.15441603718768157</v>
      </c>
      <c r="K69" s="632"/>
      <c r="L69" s="626"/>
      <c r="M69" s="356">
        <v>497</v>
      </c>
      <c r="N69" s="234"/>
      <c r="O69" s="632"/>
      <c r="P69" s="626"/>
      <c r="Q69" s="356"/>
      <c r="R69" s="193"/>
      <c r="S69" s="356">
        <v>820</v>
      </c>
      <c r="T69" s="234">
        <v>-0.53356086461888508</v>
      </c>
      <c r="U69" s="356"/>
      <c r="V69" s="234"/>
      <c r="W69" s="356"/>
      <c r="X69" s="193"/>
      <c r="Y69" s="356"/>
      <c r="Z69" s="193"/>
      <c r="AA69" s="356">
        <v>3307</v>
      </c>
      <c r="AB69" s="234">
        <v>-0.10549093859886394</v>
      </c>
      <c r="AC69" s="356">
        <v>10</v>
      </c>
      <c r="AD69" s="234">
        <v>-0.2857142857142857</v>
      </c>
      <c r="AE69" s="368">
        <v>88</v>
      </c>
      <c r="AF69" s="365">
        <v>0.6</v>
      </c>
      <c r="AG69" s="356"/>
      <c r="AH69" s="193"/>
    </row>
    <row r="70" spans="1:34" s="3" customFormat="1" ht="13.55" customHeight="1">
      <c r="A70" s="645"/>
      <c r="B70" s="117" t="s">
        <v>11</v>
      </c>
      <c r="C70" s="368">
        <v>996695</v>
      </c>
      <c r="D70" s="193">
        <v>-0.123</v>
      </c>
      <c r="E70" s="368"/>
      <c r="F70" s="363"/>
      <c r="G70" s="368">
        <v>17371</v>
      </c>
      <c r="H70" s="363">
        <v>-5.8073961609369916E-2</v>
      </c>
      <c r="I70" s="356">
        <v>9854</v>
      </c>
      <c r="J70" s="193">
        <v>-0.1270375620127569</v>
      </c>
      <c r="K70" s="632">
        <v>37447</v>
      </c>
      <c r="L70" s="626" t="s">
        <v>445</v>
      </c>
      <c r="M70" s="356">
        <v>522</v>
      </c>
      <c r="N70" s="193"/>
      <c r="O70" s="632"/>
      <c r="P70" s="626"/>
      <c r="Q70" s="356"/>
      <c r="R70" s="193"/>
      <c r="S70" s="356">
        <v>1034</v>
      </c>
      <c r="T70" s="193">
        <v>-0.25771715721464467</v>
      </c>
      <c r="U70" s="356"/>
      <c r="V70" s="193"/>
      <c r="W70" s="356"/>
      <c r="X70" s="193"/>
      <c r="Y70" s="356"/>
      <c r="Z70" s="193"/>
      <c r="AA70" s="356">
        <v>3247</v>
      </c>
      <c r="AB70" s="193">
        <v>0.30140280561122246</v>
      </c>
      <c r="AC70" s="356">
        <v>7</v>
      </c>
      <c r="AD70" s="193">
        <v>0</v>
      </c>
      <c r="AE70" s="368">
        <v>56</v>
      </c>
      <c r="AF70" s="365">
        <v>-5.0847457627118647E-2</v>
      </c>
      <c r="AG70" s="356"/>
      <c r="AH70" s="193"/>
    </row>
    <row r="71" spans="1:34" s="3" customFormat="1" ht="13.55" customHeight="1">
      <c r="A71" s="645"/>
      <c r="B71" s="117" t="s">
        <v>12</v>
      </c>
      <c r="C71" s="368">
        <v>1041527</v>
      </c>
      <c r="D71" s="193">
        <v>-0.105</v>
      </c>
      <c r="E71" s="368"/>
      <c r="F71" s="363"/>
      <c r="G71" s="368">
        <v>14652</v>
      </c>
      <c r="H71" s="363">
        <v>-0.19732661334502027</v>
      </c>
      <c r="I71" s="356">
        <v>8401</v>
      </c>
      <c r="J71" s="234">
        <v>-0.27646197571268627</v>
      </c>
      <c r="K71" s="632"/>
      <c r="L71" s="626"/>
      <c r="M71" s="356">
        <v>697</v>
      </c>
      <c r="N71" s="234"/>
      <c r="O71" s="632"/>
      <c r="P71" s="626"/>
      <c r="Q71" s="356"/>
      <c r="R71" s="193"/>
      <c r="S71" s="356">
        <v>1382</v>
      </c>
      <c r="T71" s="234">
        <v>-0.29381706693919263</v>
      </c>
      <c r="U71" s="356"/>
      <c r="V71" s="234"/>
      <c r="W71" s="356"/>
      <c r="X71" s="193"/>
      <c r="Y71" s="356"/>
      <c r="Z71" s="193"/>
      <c r="AA71" s="356">
        <v>2768</v>
      </c>
      <c r="AB71" s="234">
        <v>6.1795710650672485E-3</v>
      </c>
      <c r="AC71" s="356">
        <v>1</v>
      </c>
      <c r="AD71" s="234" t="e">
        <v>#DIV/0!</v>
      </c>
      <c r="AE71" s="368">
        <v>51</v>
      </c>
      <c r="AF71" s="365">
        <v>0.24390243902439024</v>
      </c>
      <c r="AG71" s="356"/>
      <c r="AH71" s="193"/>
    </row>
    <row r="72" spans="1:34" s="3" customFormat="1" ht="13.55" customHeight="1">
      <c r="A72" s="645"/>
      <c r="B72" s="117" t="s">
        <v>13</v>
      </c>
      <c r="C72" s="368">
        <v>658487</v>
      </c>
      <c r="D72" s="193">
        <v>-0.19600000000000001</v>
      </c>
      <c r="E72" s="368"/>
      <c r="F72" s="363"/>
      <c r="G72" s="368">
        <v>12197</v>
      </c>
      <c r="H72" s="363">
        <v>8.0165289256198344E-3</v>
      </c>
      <c r="I72" s="356">
        <v>4890</v>
      </c>
      <c r="J72" s="234">
        <v>-0.23724847917641553</v>
      </c>
      <c r="K72" s="632"/>
      <c r="L72" s="626"/>
      <c r="M72" s="356">
        <v>614</v>
      </c>
      <c r="N72" s="234"/>
      <c r="O72" s="632"/>
      <c r="P72" s="626"/>
      <c r="Q72" s="356"/>
      <c r="R72" s="193"/>
      <c r="S72" s="356">
        <v>943</v>
      </c>
      <c r="T72" s="234">
        <v>1.0718113612004287E-2</v>
      </c>
      <c r="U72" s="356"/>
      <c r="V72" s="234"/>
      <c r="W72" s="356"/>
      <c r="X72" s="193"/>
      <c r="Y72" s="356"/>
      <c r="Z72" s="193"/>
      <c r="AA72" s="356">
        <v>2140</v>
      </c>
      <c r="AB72" s="234">
        <v>5.6790123456790124E-2</v>
      </c>
      <c r="AC72" s="356">
        <v>5</v>
      </c>
      <c r="AD72" s="234">
        <v>-0.54545454545454541</v>
      </c>
      <c r="AE72" s="368">
        <v>79</v>
      </c>
      <c r="AF72" s="365">
        <v>1.7241379310344827</v>
      </c>
      <c r="AG72" s="356"/>
      <c r="AH72" s="193"/>
    </row>
    <row r="73" spans="1:34" s="3" customFormat="1" ht="13.55" customHeight="1">
      <c r="A73" s="645"/>
      <c r="B73" s="117" t="s">
        <v>14</v>
      </c>
      <c r="C73" s="368">
        <v>714880</v>
      </c>
      <c r="D73" s="193">
        <v>-0.23400000000000001</v>
      </c>
      <c r="E73" s="368"/>
      <c r="F73" s="363"/>
      <c r="G73" s="368">
        <v>9846</v>
      </c>
      <c r="H73" s="363">
        <v>-0.10815217391304348</v>
      </c>
      <c r="I73" s="356">
        <v>3798</v>
      </c>
      <c r="J73" s="193">
        <v>-0.36794807788317524</v>
      </c>
      <c r="K73" s="632">
        <v>30279</v>
      </c>
      <c r="L73" s="626" t="s">
        <v>445</v>
      </c>
      <c r="M73" s="356">
        <v>433</v>
      </c>
      <c r="N73" s="193"/>
      <c r="O73" s="632"/>
      <c r="P73" s="626"/>
      <c r="Q73" s="356"/>
      <c r="R73" s="193"/>
      <c r="S73" s="356">
        <v>468</v>
      </c>
      <c r="T73" s="193">
        <v>-0.25</v>
      </c>
      <c r="U73" s="356"/>
      <c r="V73" s="193"/>
      <c r="W73" s="356"/>
      <c r="X73" s="193"/>
      <c r="Y73" s="356"/>
      <c r="Z73" s="193"/>
      <c r="AA73" s="356">
        <v>1122</v>
      </c>
      <c r="AB73" s="193">
        <v>5.1546391752577317E-2</v>
      </c>
      <c r="AC73" s="356">
        <v>6</v>
      </c>
      <c r="AD73" s="193">
        <v>0</v>
      </c>
      <c r="AE73" s="368">
        <v>88</v>
      </c>
      <c r="AF73" s="365">
        <v>1</v>
      </c>
      <c r="AG73" s="356"/>
      <c r="AH73" s="193"/>
    </row>
    <row r="74" spans="1:34" s="3" customFormat="1" ht="13.55" customHeight="1">
      <c r="A74" s="645"/>
      <c r="B74" s="117" t="s">
        <v>15</v>
      </c>
      <c r="C74" s="368">
        <v>721940</v>
      </c>
      <c r="D74" s="193">
        <v>2.1000000000000001E-2</v>
      </c>
      <c r="E74" s="368"/>
      <c r="F74" s="363"/>
      <c r="G74" s="368">
        <v>8466</v>
      </c>
      <c r="H74" s="363">
        <v>8.5106382978723402E-2</v>
      </c>
      <c r="I74" s="356">
        <v>2523</v>
      </c>
      <c r="J74" s="193">
        <v>-2.247191011235955E-2</v>
      </c>
      <c r="K74" s="632"/>
      <c r="L74" s="626"/>
      <c r="M74" s="356">
        <v>327</v>
      </c>
      <c r="N74" s="193"/>
      <c r="O74" s="632"/>
      <c r="P74" s="626"/>
      <c r="Q74" s="356"/>
      <c r="R74" s="193"/>
      <c r="S74" s="356">
        <v>393</v>
      </c>
      <c r="T74" s="193">
        <v>-0.20606060606060606</v>
      </c>
      <c r="U74" s="356"/>
      <c r="V74" s="193"/>
      <c r="W74" s="356"/>
      <c r="X74" s="193"/>
      <c r="Y74" s="356"/>
      <c r="Z74" s="193"/>
      <c r="AA74" s="356">
        <v>1015</v>
      </c>
      <c r="AB74" s="193">
        <v>0.52631578947368418</v>
      </c>
      <c r="AC74" s="356">
        <v>15</v>
      </c>
      <c r="AD74" s="193">
        <v>-0.11764705882352941</v>
      </c>
      <c r="AE74" s="368">
        <v>50</v>
      </c>
      <c r="AF74" s="365">
        <v>0.66666666666666663</v>
      </c>
      <c r="AG74" s="356"/>
      <c r="AH74" s="193"/>
    </row>
    <row r="75" spans="1:34" s="3" customFormat="1" ht="13.55" customHeight="1">
      <c r="A75" s="647"/>
      <c r="B75" s="176" t="s">
        <v>16</v>
      </c>
      <c r="C75" s="368">
        <v>888782</v>
      </c>
      <c r="D75" s="193">
        <v>0.33100000000000002</v>
      </c>
      <c r="E75" s="368"/>
      <c r="F75" s="372"/>
      <c r="G75" s="368">
        <v>6827</v>
      </c>
      <c r="H75" s="372">
        <v>0.31642884689548784</v>
      </c>
      <c r="I75" s="356">
        <v>3452</v>
      </c>
      <c r="J75" s="193">
        <v>0.34896443923407583</v>
      </c>
      <c r="K75" s="633"/>
      <c r="L75" s="627"/>
      <c r="M75" s="356">
        <v>170</v>
      </c>
      <c r="N75" s="193"/>
      <c r="O75" s="633"/>
      <c r="P75" s="627"/>
      <c r="Q75" s="356"/>
      <c r="R75" s="193"/>
      <c r="S75" s="356">
        <v>332</v>
      </c>
      <c r="T75" s="193">
        <v>-0.28907922912205569</v>
      </c>
      <c r="U75" s="356"/>
      <c r="V75" s="193"/>
      <c r="W75" s="356"/>
      <c r="X75" s="204"/>
      <c r="Y75" s="356"/>
      <c r="Z75" s="193"/>
      <c r="AA75" s="356">
        <v>1043</v>
      </c>
      <c r="AB75" s="193">
        <v>1.2144373673036093</v>
      </c>
      <c r="AC75" s="356">
        <v>0</v>
      </c>
      <c r="AD75" s="193">
        <v>-1</v>
      </c>
      <c r="AE75" s="370">
        <v>50</v>
      </c>
      <c r="AF75" s="366">
        <v>6.3829787234042548E-2</v>
      </c>
      <c r="AG75" s="356"/>
      <c r="AH75" s="193"/>
    </row>
    <row r="76" spans="1:34" s="3" customFormat="1" ht="13.55" customHeight="1">
      <c r="A76" s="646" t="s">
        <v>212</v>
      </c>
      <c r="B76" s="209" t="s">
        <v>209</v>
      </c>
      <c r="C76" s="362">
        <v>1118261</v>
      </c>
      <c r="D76" s="198">
        <v>0.376</v>
      </c>
      <c r="E76" s="371"/>
      <c r="F76" s="363"/>
      <c r="G76" s="371">
        <v>8944</v>
      </c>
      <c r="H76" s="363">
        <v>0.1855779427359491</v>
      </c>
      <c r="I76" s="362">
        <v>3304</v>
      </c>
      <c r="J76" s="198">
        <v>3.4763545255245852E-2</v>
      </c>
      <c r="K76" s="648">
        <v>27280</v>
      </c>
      <c r="L76" s="637">
        <v>0.50220264317180618</v>
      </c>
      <c r="M76" s="362">
        <v>76</v>
      </c>
      <c r="N76" s="198"/>
      <c r="O76" s="648">
        <v>90622</v>
      </c>
      <c r="P76" s="637">
        <v>7.6705558063826243E-2</v>
      </c>
      <c r="Q76" s="362"/>
      <c r="R76" s="198"/>
      <c r="S76" s="362">
        <v>407</v>
      </c>
      <c r="T76" s="198">
        <v>0.38435374149659862</v>
      </c>
      <c r="U76" s="362"/>
      <c r="V76" s="198"/>
      <c r="W76" s="362">
        <v>12</v>
      </c>
      <c r="X76" s="193"/>
      <c r="Y76" s="362"/>
      <c r="Z76" s="198"/>
      <c r="AA76" s="362">
        <v>844</v>
      </c>
      <c r="AB76" s="198">
        <v>0.73305954825462016</v>
      </c>
      <c r="AC76" s="362">
        <v>3</v>
      </c>
      <c r="AD76" s="198">
        <v>-0.25</v>
      </c>
      <c r="AE76" s="371">
        <v>27</v>
      </c>
      <c r="AF76" s="198">
        <v>-6.8965517241379337E-2</v>
      </c>
      <c r="AG76" s="362"/>
      <c r="AH76" s="198"/>
    </row>
    <row r="77" spans="1:34" s="3" customFormat="1" ht="13.55" customHeight="1">
      <c r="A77" s="645"/>
      <c r="B77" s="209" t="s">
        <v>210</v>
      </c>
      <c r="C77" s="356">
        <v>908103</v>
      </c>
      <c r="D77" s="193">
        <v>0.20499999999999999</v>
      </c>
      <c r="E77" s="368"/>
      <c r="F77" s="363"/>
      <c r="G77" s="368">
        <v>9363</v>
      </c>
      <c r="H77" s="363">
        <v>6.4461118690313776E-2</v>
      </c>
      <c r="I77" s="356">
        <v>2629</v>
      </c>
      <c r="J77" s="193">
        <v>0.12254483347566182</v>
      </c>
      <c r="K77" s="632"/>
      <c r="L77" s="626"/>
      <c r="M77" s="356">
        <v>164</v>
      </c>
      <c r="N77" s="193"/>
      <c r="O77" s="632"/>
      <c r="P77" s="626"/>
      <c r="Q77" s="356"/>
      <c r="R77" s="193"/>
      <c r="S77" s="356">
        <v>372</v>
      </c>
      <c r="T77" s="193">
        <v>0.24414715719063546</v>
      </c>
      <c r="U77" s="356"/>
      <c r="V77" s="193"/>
      <c r="W77" s="356">
        <v>4</v>
      </c>
      <c r="X77" s="193"/>
      <c r="Y77" s="356"/>
      <c r="Z77" s="193"/>
      <c r="AA77" s="356">
        <v>1691</v>
      </c>
      <c r="AB77" s="193">
        <v>1.2191601049868765</v>
      </c>
      <c r="AC77" s="356">
        <v>2</v>
      </c>
      <c r="AD77" s="193"/>
      <c r="AE77" s="368">
        <v>32</v>
      </c>
      <c r="AF77" s="193">
        <v>0.68421052631578938</v>
      </c>
      <c r="AG77" s="356"/>
      <c r="AH77" s="193"/>
    </row>
    <row r="78" spans="1:34" s="3" customFormat="1" ht="13.55" customHeight="1">
      <c r="A78" s="645"/>
      <c r="B78" s="209" t="s">
        <v>213</v>
      </c>
      <c r="C78" s="356">
        <v>950185</v>
      </c>
      <c r="D78" s="193">
        <v>0.35299999999999998</v>
      </c>
      <c r="E78" s="368"/>
      <c r="F78" s="363"/>
      <c r="G78" s="368">
        <v>9024</v>
      </c>
      <c r="H78" s="363">
        <v>0.10021945866861741</v>
      </c>
      <c r="I78" s="356">
        <v>3240</v>
      </c>
      <c r="J78" s="193">
        <v>-5.5668901194986888E-2</v>
      </c>
      <c r="K78" s="632"/>
      <c r="L78" s="626"/>
      <c r="M78" s="356">
        <v>205</v>
      </c>
      <c r="N78" s="193"/>
      <c r="O78" s="632"/>
      <c r="P78" s="626"/>
      <c r="Q78" s="356"/>
      <c r="R78" s="193"/>
      <c r="S78" s="356">
        <v>486</v>
      </c>
      <c r="T78" s="193">
        <v>0.33150684931506852</v>
      </c>
      <c r="U78" s="356"/>
      <c r="V78" s="193"/>
      <c r="W78" s="356">
        <v>3</v>
      </c>
      <c r="X78" s="193"/>
      <c r="Y78" s="356"/>
      <c r="Z78" s="193"/>
      <c r="AA78" s="356">
        <v>1756</v>
      </c>
      <c r="AB78" s="193">
        <v>1.0830367734282325</v>
      </c>
      <c r="AC78" s="356">
        <v>4</v>
      </c>
      <c r="AD78" s="193"/>
      <c r="AE78" s="368">
        <v>72</v>
      </c>
      <c r="AF78" s="193">
        <v>1.0571428571428569</v>
      </c>
      <c r="AG78" s="356"/>
      <c r="AH78" s="193"/>
    </row>
    <row r="79" spans="1:34" s="3" customFormat="1" ht="13.55" customHeight="1">
      <c r="A79" s="645"/>
      <c r="B79" s="209" t="s">
        <v>214</v>
      </c>
      <c r="C79" s="356">
        <v>935904</v>
      </c>
      <c r="D79" s="193">
        <v>0.27400000000000002</v>
      </c>
      <c r="E79" s="368"/>
      <c r="F79" s="363"/>
      <c r="G79" s="368">
        <v>10826</v>
      </c>
      <c r="H79" s="363">
        <v>0.15551286156473476</v>
      </c>
      <c r="I79" s="356">
        <v>5686</v>
      </c>
      <c r="J79" s="193">
        <v>-3.7413238530556968E-2</v>
      </c>
      <c r="K79" s="632">
        <v>32934</v>
      </c>
      <c r="L79" s="626">
        <v>0.59602616913011874</v>
      </c>
      <c r="M79" s="356">
        <v>403</v>
      </c>
      <c r="N79" s="234"/>
      <c r="O79" s="632"/>
      <c r="P79" s="626"/>
      <c r="Q79" s="356"/>
      <c r="R79" s="193"/>
      <c r="S79" s="356">
        <v>502</v>
      </c>
      <c r="T79" s="193">
        <v>0.15137614678899083</v>
      </c>
      <c r="U79" s="356"/>
      <c r="V79" s="234"/>
      <c r="W79" s="356">
        <v>5</v>
      </c>
      <c r="X79" s="193"/>
      <c r="Y79" s="356"/>
      <c r="Z79" s="193"/>
      <c r="AA79" s="356">
        <v>985</v>
      </c>
      <c r="AB79" s="234">
        <v>0.10674157303370786</v>
      </c>
      <c r="AC79" s="356">
        <v>3</v>
      </c>
      <c r="AD79" s="234"/>
      <c r="AE79" s="368">
        <v>76</v>
      </c>
      <c r="AF79" s="193">
        <v>0.24590163934426235</v>
      </c>
      <c r="AG79" s="356"/>
      <c r="AH79" s="193"/>
    </row>
    <row r="80" spans="1:34" s="3" customFormat="1" ht="13.55" customHeight="1">
      <c r="A80" s="645"/>
      <c r="B80" s="209" t="s">
        <v>215</v>
      </c>
      <c r="C80" s="356">
        <v>1023815</v>
      </c>
      <c r="D80" s="193">
        <v>0.38800000000000001</v>
      </c>
      <c r="E80" s="368"/>
      <c r="F80" s="363"/>
      <c r="G80" s="368">
        <v>12859</v>
      </c>
      <c r="H80" s="363">
        <v>0.22350142721217889</v>
      </c>
      <c r="I80" s="356">
        <v>8783</v>
      </c>
      <c r="J80" s="193">
        <v>0.53040599407562294</v>
      </c>
      <c r="K80" s="632"/>
      <c r="L80" s="626"/>
      <c r="M80" s="356">
        <v>1305</v>
      </c>
      <c r="N80" s="193"/>
      <c r="O80" s="632"/>
      <c r="P80" s="626"/>
      <c r="Q80" s="356"/>
      <c r="R80" s="193"/>
      <c r="S80" s="356">
        <v>876</v>
      </c>
      <c r="T80" s="193">
        <v>0.2807017543859649</v>
      </c>
      <c r="U80" s="356"/>
      <c r="V80" s="193"/>
      <c r="W80" s="356">
        <v>245</v>
      </c>
      <c r="X80" s="193"/>
      <c r="Y80" s="356"/>
      <c r="Z80" s="193"/>
      <c r="AA80" s="356">
        <v>3321</v>
      </c>
      <c r="AB80" s="193">
        <v>1.172007848266841</v>
      </c>
      <c r="AC80" s="356">
        <v>14</v>
      </c>
      <c r="AD80" s="193">
        <v>13</v>
      </c>
      <c r="AE80" s="368">
        <v>118</v>
      </c>
      <c r="AF80" s="193">
        <v>1.1071428571428572</v>
      </c>
      <c r="AG80" s="356"/>
      <c r="AH80" s="193"/>
    </row>
    <row r="81" spans="1:34" s="3" customFormat="1" ht="13.55" customHeight="1">
      <c r="A81" s="645"/>
      <c r="B81" s="209" t="s">
        <v>216</v>
      </c>
      <c r="C81" s="356">
        <v>997597</v>
      </c>
      <c r="D81" s="193">
        <v>0.36399999999999999</v>
      </c>
      <c r="E81" s="368"/>
      <c r="F81" s="363"/>
      <c r="G81" s="368">
        <v>13963</v>
      </c>
      <c r="H81" s="363">
        <v>0.23391657829621776</v>
      </c>
      <c r="I81" s="356">
        <v>8048</v>
      </c>
      <c r="J81" s="234">
        <v>0.3825803126610548</v>
      </c>
      <c r="K81" s="632"/>
      <c r="L81" s="626"/>
      <c r="M81" s="356">
        <v>613</v>
      </c>
      <c r="N81" s="234"/>
      <c r="O81" s="632"/>
      <c r="P81" s="626"/>
      <c r="Q81" s="356"/>
      <c r="R81" s="193"/>
      <c r="S81" s="356">
        <v>1398</v>
      </c>
      <c r="T81" s="234">
        <v>0.70487804878048776</v>
      </c>
      <c r="U81" s="356"/>
      <c r="V81" s="234"/>
      <c r="W81" s="356">
        <v>26</v>
      </c>
      <c r="X81" s="193"/>
      <c r="Y81" s="356"/>
      <c r="Z81" s="193"/>
      <c r="AA81" s="356">
        <v>4672</v>
      </c>
      <c r="AB81" s="234">
        <v>0.41276081040217721</v>
      </c>
      <c r="AC81" s="356">
        <v>10</v>
      </c>
      <c r="AD81" s="234">
        <v>0</v>
      </c>
      <c r="AE81" s="368">
        <v>78</v>
      </c>
      <c r="AF81" s="193">
        <v>-0.11363636363636365</v>
      </c>
      <c r="AG81" s="356"/>
      <c r="AH81" s="193"/>
    </row>
    <row r="82" spans="1:34" s="3" customFormat="1" ht="13.55" customHeight="1">
      <c r="A82" s="645"/>
      <c r="B82" s="209" t="s">
        <v>217</v>
      </c>
      <c r="C82" s="356">
        <v>1223723</v>
      </c>
      <c r="D82" s="193">
        <v>0.22800000000000001</v>
      </c>
      <c r="E82" s="368"/>
      <c r="F82" s="363"/>
      <c r="G82" s="368">
        <v>18324</v>
      </c>
      <c r="H82" s="363">
        <v>5.4861550860629785E-2</v>
      </c>
      <c r="I82" s="356">
        <v>11643</v>
      </c>
      <c r="J82" s="193">
        <v>0.18155063933428051</v>
      </c>
      <c r="K82" s="632">
        <v>48390</v>
      </c>
      <c r="L82" s="626">
        <v>0.29222634656981866</v>
      </c>
      <c r="M82" s="356">
        <v>845</v>
      </c>
      <c r="N82" s="193"/>
      <c r="O82" s="632"/>
      <c r="P82" s="626"/>
      <c r="Q82" s="356"/>
      <c r="R82" s="193"/>
      <c r="S82" s="356">
        <v>1356</v>
      </c>
      <c r="T82" s="193">
        <v>0.3114119922630561</v>
      </c>
      <c r="U82" s="356"/>
      <c r="V82" s="193"/>
      <c r="W82" s="356">
        <v>119</v>
      </c>
      <c r="X82" s="193"/>
      <c r="Y82" s="356"/>
      <c r="Z82" s="193"/>
      <c r="AA82" s="356">
        <v>3982</v>
      </c>
      <c r="AB82" s="193">
        <v>0.22636279642747151</v>
      </c>
      <c r="AC82" s="356">
        <v>6</v>
      </c>
      <c r="AD82" s="193">
        <v>-0.14285714285714285</v>
      </c>
      <c r="AE82" s="368">
        <v>94</v>
      </c>
      <c r="AF82" s="193">
        <v>0.6785714285714286</v>
      </c>
      <c r="AG82" s="356"/>
      <c r="AH82" s="193"/>
    </row>
    <row r="83" spans="1:34" s="3" customFormat="1" ht="13.55" customHeight="1">
      <c r="A83" s="645"/>
      <c r="B83" s="209" t="s">
        <v>218</v>
      </c>
      <c r="C83" s="356">
        <v>1235742</v>
      </c>
      <c r="D83" s="193">
        <v>0.186</v>
      </c>
      <c r="E83" s="368"/>
      <c r="F83" s="363"/>
      <c r="G83" s="368">
        <v>14859</v>
      </c>
      <c r="H83" s="363">
        <v>1.4127764127764128E-2</v>
      </c>
      <c r="I83" s="356">
        <v>11280</v>
      </c>
      <c r="J83" s="234">
        <v>0.34269729794072135</v>
      </c>
      <c r="K83" s="632"/>
      <c r="L83" s="626"/>
      <c r="M83" s="356">
        <v>911</v>
      </c>
      <c r="N83" s="234"/>
      <c r="O83" s="632"/>
      <c r="P83" s="626"/>
      <c r="Q83" s="356"/>
      <c r="R83" s="193"/>
      <c r="S83" s="356">
        <v>1273</v>
      </c>
      <c r="T83" s="234">
        <v>-7.8871201157742404E-2</v>
      </c>
      <c r="U83" s="356"/>
      <c r="V83" s="234"/>
      <c r="W83" s="356">
        <v>105</v>
      </c>
      <c r="X83" s="193"/>
      <c r="Y83" s="356"/>
      <c r="Z83" s="193"/>
      <c r="AA83" s="356">
        <v>3960</v>
      </c>
      <c r="AB83" s="234">
        <v>0.430635838150289</v>
      </c>
      <c r="AC83" s="356">
        <v>14</v>
      </c>
      <c r="AD83" s="234">
        <v>13</v>
      </c>
      <c r="AE83" s="368">
        <v>87</v>
      </c>
      <c r="AF83" s="193">
        <v>0.70588235294117641</v>
      </c>
      <c r="AG83" s="356"/>
      <c r="AH83" s="193"/>
    </row>
    <row r="84" spans="1:34" s="3" customFormat="1" ht="13.55" customHeight="1">
      <c r="A84" s="645"/>
      <c r="B84" s="209" t="s">
        <v>219</v>
      </c>
      <c r="C84" s="356">
        <v>1013123</v>
      </c>
      <c r="D84" s="193">
        <v>0.53900000000000003</v>
      </c>
      <c r="E84" s="368"/>
      <c r="F84" s="363"/>
      <c r="G84" s="368">
        <v>15093</v>
      </c>
      <c r="H84" s="363">
        <v>0.23743543494301877</v>
      </c>
      <c r="I84" s="356">
        <v>7964</v>
      </c>
      <c r="J84" s="234">
        <v>0.62862985685071571</v>
      </c>
      <c r="K84" s="632"/>
      <c r="L84" s="626"/>
      <c r="M84" s="356">
        <v>758</v>
      </c>
      <c r="N84" s="234"/>
      <c r="O84" s="632"/>
      <c r="P84" s="626"/>
      <c r="Q84" s="356"/>
      <c r="R84" s="193"/>
      <c r="S84" s="356">
        <v>1142</v>
      </c>
      <c r="T84" s="234">
        <v>0.21102863202545069</v>
      </c>
      <c r="U84" s="356"/>
      <c r="V84" s="234"/>
      <c r="W84" s="356">
        <v>43</v>
      </c>
      <c r="X84" s="193"/>
      <c r="Y84" s="356"/>
      <c r="Z84" s="193"/>
      <c r="AA84" s="356">
        <v>2283</v>
      </c>
      <c r="AB84" s="234">
        <v>6.6822429906542052E-2</v>
      </c>
      <c r="AC84" s="356">
        <v>2</v>
      </c>
      <c r="AD84" s="234">
        <v>-0.6</v>
      </c>
      <c r="AE84" s="368">
        <v>81</v>
      </c>
      <c r="AF84" s="193">
        <v>2.5316455696202445E-2</v>
      </c>
      <c r="AG84" s="356"/>
      <c r="AH84" s="193"/>
    </row>
    <row r="85" spans="1:34" s="3" customFormat="1" ht="13.55" customHeight="1">
      <c r="A85" s="645"/>
      <c r="B85" s="209" t="s">
        <v>220</v>
      </c>
      <c r="C85" s="356">
        <v>1055581</v>
      </c>
      <c r="D85" s="193">
        <v>0.47699999999999998</v>
      </c>
      <c r="E85" s="368"/>
      <c r="F85" s="363"/>
      <c r="G85" s="368">
        <v>13009</v>
      </c>
      <c r="H85" s="363">
        <v>0.34799999999999998</v>
      </c>
      <c r="I85" s="356">
        <v>6592</v>
      </c>
      <c r="J85" s="193">
        <v>0.73565034228541337</v>
      </c>
      <c r="K85" s="632">
        <v>38393</v>
      </c>
      <c r="L85" s="626">
        <v>0.26797450378149873</v>
      </c>
      <c r="M85" s="356">
        <v>938</v>
      </c>
      <c r="N85" s="193"/>
      <c r="O85" s="632"/>
      <c r="P85" s="626"/>
      <c r="Q85" s="356"/>
      <c r="R85" s="193"/>
      <c r="S85" s="356">
        <v>688</v>
      </c>
      <c r="T85" s="193">
        <v>0.47008547008547008</v>
      </c>
      <c r="U85" s="356"/>
      <c r="V85" s="193"/>
      <c r="W85" s="356">
        <v>62</v>
      </c>
      <c r="X85" s="193"/>
      <c r="Y85" s="356"/>
      <c r="Z85" s="193"/>
      <c r="AA85" s="356">
        <v>1174</v>
      </c>
      <c r="AB85" s="193">
        <v>4.6345811051693407E-2</v>
      </c>
      <c r="AC85" s="356">
        <v>8</v>
      </c>
      <c r="AD85" s="193">
        <v>0.33333333333333331</v>
      </c>
      <c r="AE85" s="368">
        <v>139</v>
      </c>
      <c r="AF85" s="193">
        <v>0.57954545454545459</v>
      </c>
      <c r="AG85" s="356"/>
      <c r="AH85" s="193"/>
    </row>
    <row r="86" spans="1:34" s="3" customFormat="1" ht="13.55" customHeight="1">
      <c r="A86" s="645"/>
      <c r="B86" s="209" t="s">
        <v>221</v>
      </c>
      <c r="C86" s="356">
        <v>1004902</v>
      </c>
      <c r="D86" s="193">
        <v>0.39200000000000002</v>
      </c>
      <c r="E86" s="368"/>
      <c r="F86" s="363"/>
      <c r="G86" s="368">
        <v>10131</v>
      </c>
      <c r="H86" s="363">
        <v>0.23799999999999999</v>
      </c>
      <c r="I86" s="356">
        <v>3680</v>
      </c>
      <c r="J86" s="193">
        <v>0.458581054300436</v>
      </c>
      <c r="K86" s="632"/>
      <c r="L86" s="626"/>
      <c r="M86" s="356">
        <v>277</v>
      </c>
      <c r="N86" s="193"/>
      <c r="O86" s="632"/>
      <c r="P86" s="626"/>
      <c r="Q86" s="356"/>
      <c r="R86" s="193"/>
      <c r="S86" s="356">
        <v>648</v>
      </c>
      <c r="T86" s="193">
        <v>0.64885496183206104</v>
      </c>
      <c r="U86" s="356"/>
      <c r="V86" s="193"/>
      <c r="W86" s="356">
        <v>32</v>
      </c>
      <c r="X86" s="193"/>
      <c r="Y86" s="356"/>
      <c r="Z86" s="193"/>
      <c r="AA86" s="356">
        <v>934</v>
      </c>
      <c r="AB86" s="193">
        <v>-7.9802955665024627E-2</v>
      </c>
      <c r="AC86" s="356">
        <v>4</v>
      </c>
      <c r="AD86" s="193">
        <v>-0.73333333333333328</v>
      </c>
      <c r="AE86" s="368">
        <v>51</v>
      </c>
      <c r="AF86" s="193">
        <v>2.0000000000000018E-2</v>
      </c>
      <c r="AG86" s="356"/>
      <c r="AH86" s="193"/>
    </row>
    <row r="87" spans="1:34" s="3" customFormat="1" ht="13.55" customHeight="1">
      <c r="A87" s="647"/>
      <c r="B87" s="176" t="s">
        <v>207</v>
      </c>
      <c r="C87" s="356">
        <v>1021428</v>
      </c>
      <c r="D87" s="193">
        <v>0.14899999999999999</v>
      </c>
      <c r="E87" s="370"/>
      <c r="F87" s="372"/>
      <c r="G87" s="370">
        <v>8055</v>
      </c>
      <c r="H87" s="372">
        <v>0.183</v>
      </c>
      <c r="I87" s="356">
        <v>4711</v>
      </c>
      <c r="J87" s="193">
        <v>0.36471610660486675</v>
      </c>
      <c r="K87" s="633"/>
      <c r="L87" s="627"/>
      <c r="M87" s="356">
        <v>109</v>
      </c>
      <c r="N87" s="193"/>
      <c r="O87" s="633"/>
      <c r="P87" s="627"/>
      <c r="Q87" s="356"/>
      <c r="R87" s="193"/>
      <c r="S87" s="356">
        <v>430</v>
      </c>
      <c r="T87" s="193">
        <v>0.29518072289156627</v>
      </c>
      <c r="U87" s="356"/>
      <c r="V87" s="193"/>
      <c r="W87" s="356">
        <v>30</v>
      </c>
      <c r="X87" s="204"/>
      <c r="Y87" s="356"/>
      <c r="Z87" s="193"/>
      <c r="AA87" s="356">
        <v>842</v>
      </c>
      <c r="AB87" s="193">
        <v>-0.19271332694151486</v>
      </c>
      <c r="AC87" s="356">
        <v>1</v>
      </c>
      <c r="AD87" s="193"/>
      <c r="AE87" s="370">
        <v>80</v>
      </c>
      <c r="AF87" s="204">
        <v>0.60000000000000009</v>
      </c>
      <c r="AG87" s="356"/>
      <c r="AH87" s="193"/>
    </row>
    <row r="88" spans="1:34" s="3" customFormat="1" ht="13.55" customHeight="1">
      <c r="A88" s="646" t="s">
        <v>222</v>
      </c>
      <c r="B88" s="152" t="s">
        <v>209</v>
      </c>
      <c r="C88" s="371">
        <v>1268007</v>
      </c>
      <c r="D88" s="198">
        <v>0.13400000000000001</v>
      </c>
      <c r="E88" s="371"/>
      <c r="F88" s="363"/>
      <c r="G88" s="371">
        <v>10639</v>
      </c>
      <c r="H88" s="363">
        <v>0.18951252236135963</v>
      </c>
      <c r="I88" s="362">
        <v>4843</v>
      </c>
      <c r="J88" s="198">
        <v>0.46579903147699758</v>
      </c>
      <c r="K88" s="648">
        <v>37751</v>
      </c>
      <c r="L88" s="637">
        <v>0.3838343108504399</v>
      </c>
      <c r="M88" s="362">
        <v>196</v>
      </c>
      <c r="N88" s="198"/>
      <c r="O88" s="648">
        <v>91335</v>
      </c>
      <c r="P88" s="637">
        <v>7.867846659751496E-3</v>
      </c>
      <c r="Q88" s="362"/>
      <c r="R88" s="198"/>
      <c r="S88" s="362">
        <v>592</v>
      </c>
      <c r="T88" s="198">
        <v>0.45454545454545453</v>
      </c>
      <c r="U88" s="362"/>
      <c r="V88" s="198"/>
      <c r="W88" s="362">
        <v>19</v>
      </c>
      <c r="X88" s="193">
        <v>0.58333333333333337</v>
      </c>
      <c r="Y88" s="362"/>
      <c r="Z88" s="198"/>
      <c r="AA88" s="362">
        <v>861</v>
      </c>
      <c r="AB88" s="198">
        <v>2.014218009478673E-2</v>
      </c>
      <c r="AC88" s="362">
        <v>6</v>
      </c>
      <c r="AD88" s="198">
        <v>1</v>
      </c>
      <c r="AE88" s="371">
        <v>73</v>
      </c>
      <c r="AF88" s="198">
        <v>1.7037037037037037</v>
      </c>
      <c r="AG88" s="362"/>
      <c r="AH88" s="198"/>
    </row>
    <row r="89" spans="1:34" s="3" customFormat="1" ht="13.55" customHeight="1">
      <c r="A89" s="645"/>
      <c r="B89" s="117" t="s">
        <v>210</v>
      </c>
      <c r="C89" s="368">
        <v>1091628</v>
      </c>
      <c r="D89" s="193">
        <v>0.20209711893915117</v>
      </c>
      <c r="E89" s="368"/>
      <c r="F89" s="363"/>
      <c r="G89" s="368">
        <v>11247</v>
      </c>
      <c r="H89" s="363">
        <v>0.2012175584748479</v>
      </c>
      <c r="I89" s="356">
        <v>3177</v>
      </c>
      <c r="J89" s="193">
        <v>0.20844427538988208</v>
      </c>
      <c r="K89" s="632"/>
      <c r="L89" s="626"/>
      <c r="M89" s="356">
        <v>90</v>
      </c>
      <c r="N89" s="193"/>
      <c r="O89" s="632"/>
      <c r="P89" s="626"/>
      <c r="Q89" s="356"/>
      <c r="R89" s="193"/>
      <c r="S89" s="356">
        <v>486</v>
      </c>
      <c r="T89" s="193">
        <v>0.30645161290322581</v>
      </c>
      <c r="U89" s="356"/>
      <c r="V89" s="193"/>
      <c r="W89" s="356">
        <v>17</v>
      </c>
      <c r="X89" s="193">
        <v>3.25</v>
      </c>
      <c r="Y89" s="356"/>
      <c r="Z89" s="193"/>
      <c r="AA89" s="356">
        <v>863</v>
      </c>
      <c r="AB89" s="193">
        <v>-0.48965109402720286</v>
      </c>
      <c r="AC89" s="356">
        <v>7</v>
      </c>
      <c r="AD89" s="193">
        <v>2.5</v>
      </c>
      <c r="AE89" s="356">
        <v>62</v>
      </c>
      <c r="AF89" s="193">
        <v>0.9375</v>
      </c>
      <c r="AG89" s="356"/>
      <c r="AH89" s="193"/>
    </row>
    <row r="90" spans="1:34" s="3" customFormat="1" ht="13.55" customHeight="1">
      <c r="A90" s="645"/>
      <c r="B90" s="117" t="s">
        <v>7</v>
      </c>
      <c r="C90" s="368">
        <v>868694</v>
      </c>
      <c r="D90" s="193">
        <v>-8.5763298726037565E-2</v>
      </c>
      <c r="E90" s="368"/>
      <c r="F90" s="363"/>
      <c r="G90" s="368">
        <v>10006</v>
      </c>
      <c r="H90" s="363">
        <v>0.10882092198581561</v>
      </c>
      <c r="I90" s="356">
        <v>5170</v>
      </c>
      <c r="J90" s="193">
        <v>0.59567901234567899</v>
      </c>
      <c r="K90" s="632"/>
      <c r="L90" s="626"/>
      <c r="M90" s="356">
        <v>361</v>
      </c>
      <c r="N90" s="193"/>
      <c r="O90" s="632"/>
      <c r="P90" s="626"/>
      <c r="Q90" s="356"/>
      <c r="R90" s="193"/>
      <c r="S90" s="356">
        <v>506</v>
      </c>
      <c r="T90" s="193">
        <v>4.1152263374485597E-2</v>
      </c>
      <c r="U90" s="356"/>
      <c r="V90" s="193"/>
      <c r="W90" s="356">
        <v>47</v>
      </c>
      <c r="X90" s="193">
        <v>14.666666666666666</v>
      </c>
      <c r="Y90" s="356"/>
      <c r="Z90" s="193"/>
      <c r="AA90" s="356">
        <v>1110</v>
      </c>
      <c r="AB90" s="193">
        <v>-0.36788154897494307</v>
      </c>
      <c r="AC90" s="356">
        <v>5</v>
      </c>
      <c r="AD90" s="193">
        <v>0.25</v>
      </c>
      <c r="AE90" s="356">
        <v>141</v>
      </c>
      <c r="AF90" s="193">
        <v>0.95833333333333326</v>
      </c>
      <c r="AG90" s="356"/>
      <c r="AH90" s="193"/>
    </row>
    <row r="91" spans="1:34" s="3" customFormat="1" ht="13.55" customHeight="1">
      <c r="A91" s="645"/>
      <c r="B91" s="117" t="s">
        <v>8</v>
      </c>
      <c r="C91" s="368">
        <v>867487</v>
      </c>
      <c r="D91" s="193">
        <v>-7.310258317092351E-2</v>
      </c>
      <c r="E91" s="368"/>
      <c r="F91" s="363"/>
      <c r="G91" s="368">
        <v>11773</v>
      </c>
      <c r="H91" s="363">
        <v>8.7474598189543729E-2</v>
      </c>
      <c r="I91" s="356">
        <v>6984</v>
      </c>
      <c r="J91" s="234">
        <v>0.22827998593035526</v>
      </c>
      <c r="K91" s="632">
        <v>32424</v>
      </c>
      <c r="L91" s="626">
        <v>-1.5485516487520496E-2</v>
      </c>
      <c r="M91" s="356">
        <v>849</v>
      </c>
      <c r="N91" s="234"/>
      <c r="O91" s="632"/>
      <c r="P91" s="626"/>
      <c r="Q91" s="356"/>
      <c r="R91" s="193"/>
      <c r="S91" s="356">
        <v>665</v>
      </c>
      <c r="T91" s="234">
        <v>0.3247011952191235</v>
      </c>
      <c r="U91" s="356"/>
      <c r="V91" s="234"/>
      <c r="W91" s="356">
        <v>28</v>
      </c>
      <c r="X91" s="193">
        <v>4.5999999999999996</v>
      </c>
      <c r="Y91" s="356"/>
      <c r="Z91" s="193"/>
      <c r="AA91" s="356">
        <v>1897</v>
      </c>
      <c r="AB91" s="234">
        <v>0.92588832487309647</v>
      </c>
      <c r="AC91" s="356">
        <v>11</v>
      </c>
      <c r="AD91" s="234">
        <v>2.6666666666666665</v>
      </c>
      <c r="AE91" s="373">
        <v>120</v>
      </c>
      <c r="AF91" s="193">
        <v>0.57894736842105265</v>
      </c>
      <c r="AG91" s="356"/>
      <c r="AH91" s="193"/>
    </row>
    <row r="92" spans="1:34" s="3" customFormat="1" ht="13.55" customHeight="1">
      <c r="A92" s="645"/>
      <c r="B92" s="117" t="s">
        <v>9</v>
      </c>
      <c r="C92" s="368">
        <v>1014409</v>
      </c>
      <c r="D92" s="193">
        <v>-9.1872066730805859E-3</v>
      </c>
      <c r="E92" s="368"/>
      <c r="F92" s="363"/>
      <c r="G92" s="368">
        <v>17407</v>
      </c>
      <c r="H92" s="363">
        <v>0.35368224589781483</v>
      </c>
      <c r="I92" s="356">
        <v>12617</v>
      </c>
      <c r="J92" s="193">
        <v>0.43652510531708982</v>
      </c>
      <c r="K92" s="632"/>
      <c r="L92" s="626"/>
      <c r="M92" s="356">
        <v>2701</v>
      </c>
      <c r="N92" s="193"/>
      <c r="O92" s="632"/>
      <c r="P92" s="626"/>
      <c r="Q92" s="356"/>
      <c r="R92" s="193"/>
      <c r="S92" s="356">
        <v>954</v>
      </c>
      <c r="T92" s="193">
        <v>8.9041095890410954E-2</v>
      </c>
      <c r="U92" s="356"/>
      <c r="V92" s="193"/>
      <c r="W92" s="356">
        <v>44</v>
      </c>
      <c r="X92" s="193">
        <v>-0.82040816326530608</v>
      </c>
      <c r="Y92" s="356"/>
      <c r="Z92" s="193"/>
      <c r="AA92" s="356">
        <v>3067</v>
      </c>
      <c r="AB92" s="193">
        <v>-7.6482987052092749E-2</v>
      </c>
      <c r="AC92" s="356">
        <v>10</v>
      </c>
      <c r="AD92" s="193">
        <v>-0.2857142857142857</v>
      </c>
      <c r="AE92" s="373">
        <v>118</v>
      </c>
      <c r="AF92" s="193">
        <v>0</v>
      </c>
      <c r="AG92" s="356"/>
      <c r="AH92" s="193"/>
    </row>
    <row r="93" spans="1:34" s="3" customFormat="1" ht="13.55" customHeight="1">
      <c r="A93" s="645"/>
      <c r="B93" s="117" t="s">
        <v>10</v>
      </c>
      <c r="C93" s="368">
        <v>1053658</v>
      </c>
      <c r="D93" s="193">
        <v>5.619603908191384E-2</v>
      </c>
      <c r="E93" s="368"/>
      <c r="F93" s="363"/>
      <c r="G93" s="368">
        <v>15450</v>
      </c>
      <c r="H93" s="363">
        <v>0.10649573873809359</v>
      </c>
      <c r="I93" s="356">
        <v>10408</v>
      </c>
      <c r="J93" s="234">
        <v>0.29324055666003979</v>
      </c>
      <c r="K93" s="632"/>
      <c r="L93" s="626"/>
      <c r="M93" s="356">
        <v>1286</v>
      </c>
      <c r="N93" s="234"/>
      <c r="O93" s="632"/>
      <c r="P93" s="626"/>
      <c r="Q93" s="356"/>
      <c r="R93" s="193"/>
      <c r="S93" s="356">
        <v>1472</v>
      </c>
      <c r="T93" s="234">
        <v>5.2932761087267528E-2</v>
      </c>
      <c r="U93" s="356"/>
      <c r="V93" s="234"/>
      <c r="W93" s="356">
        <v>78</v>
      </c>
      <c r="X93" s="193">
        <v>2</v>
      </c>
      <c r="Y93" s="356"/>
      <c r="Z93" s="193"/>
      <c r="AA93" s="356">
        <v>5341</v>
      </c>
      <c r="AB93" s="234">
        <v>0.14319349315068494</v>
      </c>
      <c r="AC93" s="356">
        <v>8</v>
      </c>
      <c r="AD93" s="234">
        <v>-0.2</v>
      </c>
      <c r="AE93" s="373">
        <v>181</v>
      </c>
      <c r="AF93" s="193">
        <v>1.3205128205128207</v>
      </c>
      <c r="AG93" s="356"/>
      <c r="AH93" s="193"/>
    </row>
    <row r="94" spans="1:34" s="3" customFormat="1" ht="13.55" customHeight="1">
      <c r="A94" s="645"/>
      <c r="B94" s="117" t="s">
        <v>11</v>
      </c>
      <c r="C94" s="368">
        <v>1241629</v>
      </c>
      <c r="D94" s="193">
        <v>1.4632396383822155E-2</v>
      </c>
      <c r="E94" s="368"/>
      <c r="F94" s="363"/>
      <c r="G94" s="368">
        <v>22370</v>
      </c>
      <c r="H94" s="363">
        <v>0.22080331805282682</v>
      </c>
      <c r="I94" s="356">
        <v>15892</v>
      </c>
      <c r="J94" s="193">
        <v>0.36494030748088979</v>
      </c>
      <c r="K94" s="632">
        <v>73751</v>
      </c>
      <c r="L94" s="626">
        <v>0.52409588758007852</v>
      </c>
      <c r="M94" s="356">
        <v>1595</v>
      </c>
      <c r="N94" s="193"/>
      <c r="O94" s="632"/>
      <c r="P94" s="626"/>
      <c r="Q94" s="356"/>
      <c r="R94" s="193"/>
      <c r="S94" s="356">
        <v>2205</v>
      </c>
      <c r="T94" s="193">
        <v>0.62610619469026552</v>
      </c>
      <c r="U94" s="356"/>
      <c r="V94" s="193"/>
      <c r="W94" s="356">
        <v>346</v>
      </c>
      <c r="X94" s="193">
        <v>1.9075630252100841</v>
      </c>
      <c r="Y94" s="356"/>
      <c r="Z94" s="193"/>
      <c r="AA94" s="356">
        <v>5038</v>
      </c>
      <c r="AB94" s="193">
        <v>0.26519337016574585</v>
      </c>
      <c r="AC94" s="356">
        <v>5</v>
      </c>
      <c r="AD94" s="193">
        <v>-0.16666666666666666</v>
      </c>
      <c r="AE94" s="368">
        <v>280</v>
      </c>
      <c r="AF94" s="193">
        <v>1.978723404255319</v>
      </c>
      <c r="AG94" s="356">
        <v>6</v>
      </c>
      <c r="AH94" s="193"/>
    </row>
    <row r="95" spans="1:34" s="3" customFormat="1" ht="13.55" customHeight="1">
      <c r="A95" s="645"/>
      <c r="B95" s="117" t="s">
        <v>12</v>
      </c>
      <c r="C95" s="368">
        <v>1247222</v>
      </c>
      <c r="D95" s="193">
        <v>9.2899650574310814E-3</v>
      </c>
      <c r="E95" s="368"/>
      <c r="F95" s="363"/>
      <c r="G95" s="368">
        <v>17949</v>
      </c>
      <c r="H95" s="363">
        <v>0.20795477488390879</v>
      </c>
      <c r="I95" s="356">
        <v>15526</v>
      </c>
      <c r="J95" s="234">
        <v>0.37641843971631206</v>
      </c>
      <c r="K95" s="632"/>
      <c r="L95" s="626"/>
      <c r="M95" s="356">
        <v>1756</v>
      </c>
      <c r="N95" s="234"/>
      <c r="O95" s="632"/>
      <c r="P95" s="626"/>
      <c r="Q95" s="356"/>
      <c r="R95" s="193"/>
      <c r="S95" s="356">
        <v>2387</v>
      </c>
      <c r="T95" s="234">
        <v>0.87509819324430482</v>
      </c>
      <c r="U95" s="356"/>
      <c r="V95" s="234"/>
      <c r="W95" s="356">
        <v>176</v>
      </c>
      <c r="X95" s="193">
        <v>0.67619047619047623</v>
      </c>
      <c r="Y95" s="356"/>
      <c r="Z95" s="193"/>
      <c r="AA95" s="356">
        <v>4294</v>
      </c>
      <c r="AB95" s="234">
        <v>8.4343434343434345E-2</v>
      </c>
      <c r="AC95" s="356">
        <v>13</v>
      </c>
      <c r="AD95" s="234">
        <v>-7.1428571428571425E-2</v>
      </c>
      <c r="AE95" s="368">
        <v>96</v>
      </c>
      <c r="AF95" s="193">
        <v>0.10344827586206895</v>
      </c>
      <c r="AG95" s="356">
        <v>4</v>
      </c>
      <c r="AH95" s="193"/>
    </row>
    <row r="96" spans="1:34" s="3" customFormat="1" ht="13.55" customHeight="1">
      <c r="A96" s="645"/>
      <c r="B96" s="117" t="s">
        <v>13</v>
      </c>
      <c r="C96" s="368">
        <v>1013507</v>
      </c>
      <c r="D96" s="193">
        <v>3.7902604126053798E-4</v>
      </c>
      <c r="E96" s="368"/>
      <c r="F96" s="363"/>
      <c r="G96" s="368">
        <v>17963</v>
      </c>
      <c r="H96" s="363">
        <v>0.19015437620088793</v>
      </c>
      <c r="I96" s="356">
        <v>10853</v>
      </c>
      <c r="J96" s="234">
        <v>0.36275740833751885</v>
      </c>
      <c r="K96" s="632"/>
      <c r="L96" s="626"/>
      <c r="M96" s="356">
        <v>1206</v>
      </c>
      <c r="N96" s="234"/>
      <c r="O96" s="632"/>
      <c r="P96" s="626"/>
      <c r="Q96" s="356"/>
      <c r="R96" s="193"/>
      <c r="S96" s="356">
        <v>1255</v>
      </c>
      <c r="T96" s="234">
        <v>9.8949211908931703E-2</v>
      </c>
      <c r="U96" s="356"/>
      <c r="V96" s="234"/>
      <c r="W96" s="356">
        <v>68</v>
      </c>
      <c r="X96" s="193">
        <v>0.58139534883720934</v>
      </c>
      <c r="Y96" s="356"/>
      <c r="Z96" s="193"/>
      <c r="AA96" s="356">
        <v>2435</v>
      </c>
      <c r="AB96" s="234">
        <v>6.6579062636881292E-2</v>
      </c>
      <c r="AC96" s="356">
        <v>2</v>
      </c>
      <c r="AD96" s="234">
        <v>0</v>
      </c>
      <c r="AE96" s="368">
        <v>101</v>
      </c>
      <c r="AF96" s="193">
        <v>0.24691358024691357</v>
      </c>
      <c r="AG96" s="356">
        <v>35</v>
      </c>
      <c r="AH96" s="193"/>
    </row>
    <row r="97" spans="1:34" s="3" customFormat="1" ht="13.55" customHeight="1">
      <c r="A97" s="645"/>
      <c r="B97" s="117" t="s">
        <v>14</v>
      </c>
      <c r="C97" s="368">
        <v>1032589</v>
      </c>
      <c r="D97" s="193">
        <v>-2.178136969119376E-2</v>
      </c>
      <c r="E97" s="368"/>
      <c r="F97" s="363"/>
      <c r="G97" s="368">
        <v>14826</v>
      </c>
      <c r="H97" s="363">
        <v>0.13967253439926197</v>
      </c>
      <c r="I97" s="356">
        <v>10060</v>
      </c>
      <c r="J97" s="193">
        <v>0.52609223300970875</v>
      </c>
      <c r="K97" s="632">
        <v>33417</v>
      </c>
      <c r="L97" s="626">
        <v>-0.1296069596020108</v>
      </c>
      <c r="M97" s="356">
        <v>1077</v>
      </c>
      <c r="N97" s="193"/>
      <c r="O97" s="632"/>
      <c r="P97" s="626"/>
      <c r="Q97" s="356"/>
      <c r="R97" s="193"/>
      <c r="S97" s="356">
        <v>765</v>
      </c>
      <c r="T97" s="193">
        <v>0.1119186046511628</v>
      </c>
      <c r="U97" s="356"/>
      <c r="V97" s="193"/>
      <c r="W97" s="356">
        <v>55</v>
      </c>
      <c r="X97" s="193">
        <v>-0.11290322580645161</v>
      </c>
      <c r="Y97" s="356"/>
      <c r="Z97" s="193"/>
      <c r="AA97" s="356">
        <v>1718</v>
      </c>
      <c r="AB97" s="193">
        <v>0.46337308347529815</v>
      </c>
      <c r="AC97" s="356">
        <v>7</v>
      </c>
      <c r="AD97" s="193">
        <v>-0.125</v>
      </c>
      <c r="AE97" s="368">
        <v>104</v>
      </c>
      <c r="AF97" s="193">
        <v>-0.25179856115107913</v>
      </c>
      <c r="AG97" s="356">
        <v>1</v>
      </c>
      <c r="AH97" s="193"/>
    </row>
    <row r="98" spans="1:34" s="3" customFormat="1" ht="13.55" customHeight="1">
      <c r="A98" s="645"/>
      <c r="B98" s="117" t="s">
        <v>15</v>
      </c>
      <c r="C98" s="368">
        <v>974255</v>
      </c>
      <c r="D98" s="193">
        <v>-3.0497501248878001E-2</v>
      </c>
      <c r="E98" s="368"/>
      <c r="F98" s="363"/>
      <c r="G98" s="368">
        <v>12521</v>
      </c>
      <c r="H98" s="363">
        <v>0.2359095844437864</v>
      </c>
      <c r="I98" s="356">
        <v>5491</v>
      </c>
      <c r="J98" s="193">
        <v>0.49211956521739131</v>
      </c>
      <c r="K98" s="632"/>
      <c r="L98" s="626"/>
      <c r="M98" s="356">
        <v>311</v>
      </c>
      <c r="N98" s="193"/>
      <c r="O98" s="632"/>
      <c r="P98" s="626"/>
      <c r="Q98" s="356"/>
      <c r="R98" s="193"/>
      <c r="S98" s="356">
        <v>647</v>
      </c>
      <c r="T98" s="193">
        <v>-1.5432098765432098E-3</v>
      </c>
      <c r="U98" s="356"/>
      <c r="V98" s="193"/>
      <c r="W98" s="356">
        <v>187</v>
      </c>
      <c r="X98" s="193">
        <v>4.84375</v>
      </c>
      <c r="Y98" s="356"/>
      <c r="Z98" s="193"/>
      <c r="AA98" s="356">
        <v>1496</v>
      </c>
      <c r="AB98" s="193">
        <v>0.60171306209850106</v>
      </c>
      <c r="AC98" s="356">
        <v>8</v>
      </c>
      <c r="AD98" s="193">
        <v>1</v>
      </c>
      <c r="AE98" s="368">
        <v>94</v>
      </c>
      <c r="AF98" s="193">
        <v>0.84313725490196068</v>
      </c>
      <c r="AG98" s="356">
        <v>2</v>
      </c>
      <c r="AH98" s="193"/>
    </row>
    <row r="99" spans="1:34" s="3" customFormat="1" ht="13.55" customHeight="1">
      <c r="A99" s="647"/>
      <c r="B99" s="176" t="s">
        <v>16</v>
      </c>
      <c r="C99" s="368">
        <v>1020648</v>
      </c>
      <c r="D99" s="204">
        <v>-7.6363679084575709E-4</v>
      </c>
      <c r="E99" s="368"/>
      <c r="F99" s="372"/>
      <c r="G99" s="368">
        <v>10715</v>
      </c>
      <c r="H99" s="372">
        <v>0.33022967101179401</v>
      </c>
      <c r="I99" s="356">
        <v>5338</v>
      </c>
      <c r="J99" s="193">
        <v>0.13309276162173636</v>
      </c>
      <c r="K99" s="633"/>
      <c r="L99" s="627"/>
      <c r="M99" s="370">
        <v>104</v>
      </c>
      <c r="N99" s="193"/>
      <c r="O99" s="633"/>
      <c r="P99" s="627"/>
      <c r="Q99" s="356"/>
      <c r="R99" s="193"/>
      <c r="S99" s="356">
        <v>512</v>
      </c>
      <c r="T99" s="193">
        <v>0.19069767441860466</v>
      </c>
      <c r="U99" s="356"/>
      <c r="V99" s="193"/>
      <c r="W99" s="356">
        <v>5</v>
      </c>
      <c r="X99" s="204">
        <v>-0.83333333333333337</v>
      </c>
      <c r="Y99" s="356"/>
      <c r="Z99" s="193"/>
      <c r="AA99" s="356">
        <v>1023</v>
      </c>
      <c r="AB99" s="193">
        <v>0.21496437054631828</v>
      </c>
      <c r="AC99" s="356">
        <v>5</v>
      </c>
      <c r="AD99" s="193">
        <v>4</v>
      </c>
      <c r="AE99" s="368">
        <v>49</v>
      </c>
      <c r="AF99" s="204">
        <v>-0.38749999999999996</v>
      </c>
      <c r="AG99" s="356">
        <v>2</v>
      </c>
      <c r="AH99" s="193"/>
    </row>
    <row r="100" spans="1:34" s="3" customFormat="1" ht="13.55" customHeight="1">
      <c r="A100" s="646" t="s">
        <v>223</v>
      </c>
      <c r="B100" s="152" t="s">
        <v>209</v>
      </c>
      <c r="C100" s="371">
        <v>1200782</v>
      </c>
      <c r="D100" s="193">
        <v>-5.3016268837632601E-2</v>
      </c>
      <c r="E100" s="371"/>
      <c r="F100" s="363"/>
      <c r="G100" s="371">
        <v>13862</v>
      </c>
      <c r="H100" s="363">
        <v>0.30294200582761532</v>
      </c>
      <c r="I100" s="371">
        <v>6603</v>
      </c>
      <c r="J100" s="198">
        <v>0.36341110881684907</v>
      </c>
      <c r="K100" s="648">
        <v>41818</v>
      </c>
      <c r="L100" s="637">
        <v>0.10773224550343037</v>
      </c>
      <c r="M100" s="369">
        <v>228</v>
      </c>
      <c r="N100" s="198"/>
      <c r="O100" s="648">
        <v>94922</v>
      </c>
      <c r="P100" s="637">
        <v>3.9273005967044396E-2</v>
      </c>
      <c r="Q100" s="362"/>
      <c r="R100" s="198"/>
      <c r="S100" s="371">
        <v>692</v>
      </c>
      <c r="T100" s="198">
        <v>0.16891891891891891</v>
      </c>
      <c r="U100" s="638">
        <v>13638</v>
      </c>
      <c r="V100" s="639"/>
      <c r="W100" s="362">
        <v>7</v>
      </c>
      <c r="X100" s="193">
        <v>-0.63157894736842102</v>
      </c>
      <c r="Y100" s="362"/>
      <c r="Z100" s="198"/>
      <c r="AA100" s="362">
        <v>1182</v>
      </c>
      <c r="AB100" s="198">
        <v>0.37282229965156793</v>
      </c>
      <c r="AC100" s="371">
        <v>2</v>
      </c>
      <c r="AD100" s="198">
        <v>-0.66666666666666663</v>
      </c>
      <c r="AE100" s="371">
        <v>83</v>
      </c>
      <c r="AF100" s="198">
        <v>0.13698630136986312</v>
      </c>
      <c r="AG100" s="362">
        <v>5</v>
      </c>
      <c r="AH100" s="198"/>
    </row>
    <row r="101" spans="1:34" s="3" customFormat="1" ht="13.55" customHeight="1">
      <c r="A101" s="645"/>
      <c r="B101" s="117" t="s">
        <v>210</v>
      </c>
      <c r="C101" s="368">
        <v>1150334</v>
      </c>
      <c r="D101" s="193">
        <v>5.3778393372101121E-2</v>
      </c>
      <c r="E101" s="368"/>
      <c r="F101" s="363"/>
      <c r="G101" s="368">
        <v>14787</v>
      </c>
      <c r="H101" s="363">
        <v>0.31475060016004264</v>
      </c>
      <c r="I101" s="368">
        <v>4160</v>
      </c>
      <c r="J101" s="193">
        <v>0.30941139439723009</v>
      </c>
      <c r="K101" s="632"/>
      <c r="L101" s="626"/>
      <c r="M101" s="356">
        <v>86</v>
      </c>
      <c r="N101" s="193"/>
      <c r="O101" s="632"/>
      <c r="P101" s="626"/>
      <c r="Q101" s="356"/>
      <c r="R101" s="193"/>
      <c r="S101" s="368">
        <v>638</v>
      </c>
      <c r="T101" s="193">
        <v>0.31275720164609055</v>
      </c>
      <c r="U101" s="628"/>
      <c r="V101" s="658"/>
      <c r="W101" s="356">
        <v>6</v>
      </c>
      <c r="X101" s="193">
        <v>-0.6470588235294118</v>
      </c>
      <c r="Y101" s="356"/>
      <c r="Z101" s="193"/>
      <c r="AA101" s="356">
        <v>704</v>
      </c>
      <c r="AB101" s="193">
        <v>-0.18424101969872539</v>
      </c>
      <c r="AC101" s="368">
        <v>12</v>
      </c>
      <c r="AD101" s="193">
        <v>0.7142857142857143</v>
      </c>
      <c r="AE101" s="356">
        <v>81</v>
      </c>
      <c r="AF101" s="193">
        <v>0.30645161290322576</v>
      </c>
      <c r="AG101" s="356">
        <v>0</v>
      </c>
      <c r="AH101" s="193"/>
    </row>
    <row r="102" spans="1:34" s="3" customFormat="1" ht="13.55" customHeight="1">
      <c r="A102" s="645"/>
      <c r="B102" s="117" t="s">
        <v>7</v>
      </c>
      <c r="C102" s="368">
        <v>1018952</v>
      </c>
      <c r="D102" s="193">
        <v>0.17296999864163906</v>
      </c>
      <c r="E102" s="368"/>
      <c r="F102" s="363"/>
      <c r="G102" s="368">
        <v>13025</v>
      </c>
      <c r="H102" s="363">
        <v>0.30171896861882863</v>
      </c>
      <c r="I102" s="368">
        <v>6887</v>
      </c>
      <c r="J102" s="193">
        <v>0.33210831721470019</v>
      </c>
      <c r="K102" s="632"/>
      <c r="L102" s="626"/>
      <c r="M102" s="369">
        <v>455</v>
      </c>
      <c r="N102" s="193"/>
      <c r="O102" s="632"/>
      <c r="P102" s="626"/>
      <c r="Q102" s="356"/>
      <c r="R102" s="193"/>
      <c r="S102" s="368">
        <v>661</v>
      </c>
      <c r="T102" s="193">
        <v>0.30632411067193677</v>
      </c>
      <c r="U102" s="628"/>
      <c r="V102" s="658"/>
      <c r="W102" s="356">
        <v>22</v>
      </c>
      <c r="X102" s="193">
        <v>-0.53191489361702127</v>
      </c>
      <c r="Y102" s="356"/>
      <c r="Z102" s="193"/>
      <c r="AA102" s="356">
        <v>710</v>
      </c>
      <c r="AB102" s="193">
        <v>-0.36036036036036034</v>
      </c>
      <c r="AC102" s="368">
        <v>1</v>
      </c>
      <c r="AD102" s="193">
        <v>-0.8</v>
      </c>
      <c r="AE102" s="356">
        <v>204</v>
      </c>
      <c r="AF102" s="193">
        <v>0.44680851063829796</v>
      </c>
      <c r="AG102" s="356">
        <v>2</v>
      </c>
      <c r="AH102" s="193"/>
    </row>
    <row r="103" spans="1:34" s="3" customFormat="1" ht="13.55" customHeight="1">
      <c r="A103" s="645"/>
      <c r="B103" s="221" t="s">
        <v>8</v>
      </c>
      <c r="C103" s="233">
        <v>1018645</v>
      </c>
      <c r="D103" s="234">
        <v>0.17424814435259547</v>
      </c>
      <c r="E103" s="233"/>
      <c r="F103" s="363"/>
      <c r="G103" s="233">
        <v>14598</v>
      </c>
      <c r="H103" s="363">
        <v>0.23995583113904706</v>
      </c>
      <c r="I103" s="368">
        <v>11185</v>
      </c>
      <c r="J103" s="234">
        <v>0.6015177548682703</v>
      </c>
      <c r="K103" s="632">
        <v>53004</v>
      </c>
      <c r="L103" s="626">
        <v>0.63471502590673579</v>
      </c>
      <c r="M103" s="369">
        <v>1364</v>
      </c>
      <c r="N103" s="234"/>
      <c r="O103" s="632"/>
      <c r="P103" s="626"/>
      <c r="Q103" s="369"/>
      <c r="R103" s="193"/>
      <c r="S103" s="368">
        <v>689</v>
      </c>
      <c r="T103" s="234">
        <v>3.6090225563909777E-2</v>
      </c>
      <c r="U103" s="628"/>
      <c r="V103" s="658"/>
      <c r="W103" s="369">
        <v>225</v>
      </c>
      <c r="X103" s="234">
        <v>7.0357142857142856</v>
      </c>
      <c r="Y103" s="369"/>
      <c r="Z103" s="193"/>
      <c r="AA103" s="369">
        <v>1168</v>
      </c>
      <c r="AB103" s="234">
        <v>-0.38429098576700055</v>
      </c>
      <c r="AC103" s="368">
        <v>16</v>
      </c>
      <c r="AD103" s="234">
        <v>0.45454545454545453</v>
      </c>
      <c r="AE103" s="322">
        <v>155</v>
      </c>
      <c r="AF103" s="193">
        <v>0.29166666666666674</v>
      </c>
      <c r="AG103" s="369">
        <v>1</v>
      </c>
      <c r="AH103" s="193"/>
    </row>
    <row r="104" spans="1:34" s="3" customFormat="1" ht="13.55" customHeight="1">
      <c r="A104" s="645"/>
      <c r="B104" s="117" t="s">
        <v>9</v>
      </c>
      <c r="C104" s="368">
        <v>1096950</v>
      </c>
      <c r="D104" s="193">
        <v>8.1368560413008953E-2</v>
      </c>
      <c r="E104" s="368"/>
      <c r="F104" s="363"/>
      <c r="G104" s="368">
        <v>19803</v>
      </c>
      <c r="H104" s="363">
        <v>0.13764577468834371</v>
      </c>
      <c r="I104" s="368">
        <v>14826</v>
      </c>
      <c r="J104" s="193">
        <v>0.17508123959736863</v>
      </c>
      <c r="K104" s="632"/>
      <c r="L104" s="626"/>
      <c r="M104" s="356">
        <v>3264</v>
      </c>
      <c r="N104" s="193"/>
      <c r="O104" s="632"/>
      <c r="P104" s="626"/>
      <c r="Q104" s="356"/>
      <c r="R104" s="193"/>
      <c r="S104" s="368">
        <v>1007</v>
      </c>
      <c r="T104" s="193">
        <v>5.5555555555555552E-2</v>
      </c>
      <c r="U104" s="628"/>
      <c r="V104" s="658"/>
      <c r="W104" s="356">
        <v>80</v>
      </c>
      <c r="X104" s="193">
        <v>0.81818181818181823</v>
      </c>
      <c r="Y104" s="356"/>
      <c r="Z104" s="193"/>
      <c r="AA104" s="356">
        <v>2887</v>
      </c>
      <c r="AB104" s="193">
        <v>-5.8689272905119008E-2</v>
      </c>
      <c r="AC104" s="368">
        <v>7</v>
      </c>
      <c r="AD104" s="193">
        <v>-0.3</v>
      </c>
      <c r="AE104" s="373">
        <v>204</v>
      </c>
      <c r="AF104" s="193">
        <v>0.72881355932203395</v>
      </c>
      <c r="AG104" s="356">
        <v>3</v>
      </c>
      <c r="AH104" s="193"/>
    </row>
    <row r="105" spans="1:34" s="3" customFormat="1" ht="13.55" customHeight="1">
      <c r="A105" s="645"/>
      <c r="B105" s="221" t="s">
        <v>10</v>
      </c>
      <c r="C105" s="233">
        <v>1109273</v>
      </c>
      <c r="D105" s="234">
        <v>5.278278150974984E-2</v>
      </c>
      <c r="E105" s="233"/>
      <c r="F105" s="363"/>
      <c r="G105" s="233">
        <v>19759</v>
      </c>
      <c r="H105" s="363">
        <v>0.27889967637540458</v>
      </c>
      <c r="I105" s="368">
        <v>14013</v>
      </c>
      <c r="J105" s="234">
        <v>0.34636817832436589</v>
      </c>
      <c r="K105" s="632"/>
      <c r="L105" s="626"/>
      <c r="M105" s="369">
        <v>2219</v>
      </c>
      <c r="N105" s="234"/>
      <c r="O105" s="632"/>
      <c r="P105" s="626"/>
      <c r="Q105" s="369"/>
      <c r="R105" s="193"/>
      <c r="S105" s="368">
        <v>1698</v>
      </c>
      <c r="T105" s="234">
        <v>0.15353260869565216</v>
      </c>
      <c r="U105" s="628"/>
      <c r="V105" s="658"/>
      <c r="W105" s="369">
        <v>223</v>
      </c>
      <c r="X105" s="234">
        <v>1.858974358974359</v>
      </c>
      <c r="Y105" s="369"/>
      <c r="Z105" s="193"/>
      <c r="AA105" s="369">
        <v>5407</v>
      </c>
      <c r="AB105" s="234">
        <v>1.2357236472570679E-2</v>
      </c>
      <c r="AC105" s="368">
        <v>9</v>
      </c>
      <c r="AD105" s="234">
        <v>0.125</v>
      </c>
      <c r="AE105" s="322">
        <v>146</v>
      </c>
      <c r="AF105" s="193">
        <v>-0.1933701657458563</v>
      </c>
      <c r="AG105" s="369">
        <v>1</v>
      </c>
      <c r="AH105" s="193"/>
    </row>
    <row r="106" spans="1:34" s="3" customFormat="1" ht="13.55" customHeight="1">
      <c r="A106" s="645"/>
      <c r="B106" s="117" t="s">
        <v>11</v>
      </c>
      <c r="C106" s="368">
        <v>1305418</v>
      </c>
      <c r="D106" s="234">
        <v>5.137524977267767E-2</v>
      </c>
      <c r="E106" s="368"/>
      <c r="F106" s="363"/>
      <c r="G106" s="368">
        <v>26902</v>
      </c>
      <c r="H106" s="363">
        <v>0.20259275815824762</v>
      </c>
      <c r="I106" s="368">
        <v>19410</v>
      </c>
      <c r="J106" s="193">
        <v>0.22136924238610622</v>
      </c>
      <c r="K106" s="632">
        <v>44296</v>
      </c>
      <c r="L106" s="626">
        <v>-0.39938441512657458</v>
      </c>
      <c r="M106" s="356">
        <v>1601</v>
      </c>
      <c r="N106" s="193"/>
      <c r="O106" s="632"/>
      <c r="P106" s="626"/>
      <c r="Q106" s="356"/>
      <c r="R106" s="193"/>
      <c r="S106" s="368">
        <v>1842</v>
      </c>
      <c r="T106" s="193">
        <v>-0.16462585034013605</v>
      </c>
      <c r="U106" s="628">
        <v>8218</v>
      </c>
      <c r="V106" s="640"/>
      <c r="W106" s="356">
        <v>197</v>
      </c>
      <c r="X106" s="234">
        <v>-0.430635838150289</v>
      </c>
      <c r="Y106" s="356"/>
      <c r="Z106" s="193"/>
      <c r="AA106" s="356">
        <v>4703</v>
      </c>
      <c r="AB106" s="193">
        <v>-6.6494640730448584E-2</v>
      </c>
      <c r="AC106" s="368">
        <v>15</v>
      </c>
      <c r="AD106" s="193">
        <v>2</v>
      </c>
      <c r="AE106" s="368">
        <v>221</v>
      </c>
      <c r="AF106" s="193">
        <v>-0.21071428571428574</v>
      </c>
      <c r="AG106" s="356">
        <v>30</v>
      </c>
      <c r="AH106" s="234">
        <v>4</v>
      </c>
    </row>
    <row r="107" spans="1:34" s="3" customFormat="1" ht="13.55" customHeight="1">
      <c r="A107" s="645"/>
      <c r="B107" s="221" t="s">
        <v>12</v>
      </c>
      <c r="C107" s="233">
        <v>1334651</v>
      </c>
      <c r="D107" s="234">
        <v>7.0098987990911008E-2</v>
      </c>
      <c r="E107" s="233"/>
      <c r="F107" s="363"/>
      <c r="G107" s="233">
        <v>23714</v>
      </c>
      <c r="H107" s="363">
        <v>0.32118780990584428</v>
      </c>
      <c r="I107" s="368">
        <v>18231</v>
      </c>
      <c r="J107" s="234">
        <v>0.17422388251964446</v>
      </c>
      <c r="K107" s="632"/>
      <c r="L107" s="626"/>
      <c r="M107" s="369">
        <v>2191</v>
      </c>
      <c r="N107" s="234"/>
      <c r="O107" s="632"/>
      <c r="P107" s="626"/>
      <c r="Q107" s="369"/>
      <c r="R107" s="193"/>
      <c r="S107" s="368">
        <v>2585</v>
      </c>
      <c r="T107" s="234">
        <v>8.294930875576037E-2</v>
      </c>
      <c r="U107" s="628"/>
      <c r="V107" s="640"/>
      <c r="W107" s="369">
        <v>140</v>
      </c>
      <c r="X107" s="234">
        <v>-0.20454545454545456</v>
      </c>
      <c r="Y107" s="369"/>
      <c r="Z107" s="193"/>
      <c r="AA107" s="369">
        <v>3588</v>
      </c>
      <c r="AB107" s="234">
        <v>-0.16441546343735444</v>
      </c>
      <c r="AC107" s="368">
        <v>6</v>
      </c>
      <c r="AD107" s="234">
        <v>-0.53846153846153844</v>
      </c>
      <c r="AE107" s="233">
        <v>161</v>
      </c>
      <c r="AF107" s="193">
        <v>0.67708333333333326</v>
      </c>
      <c r="AG107" s="369">
        <v>3</v>
      </c>
      <c r="AH107" s="234">
        <v>-0.25</v>
      </c>
    </row>
    <row r="108" spans="1:34" s="3" customFormat="1" ht="13.55" customHeight="1">
      <c r="A108" s="645"/>
      <c r="B108" s="221" t="s">
        <v>13</v>
      </c>
      <c r="C108" s="233">
        <v>1059709</v>
      </c>
      <c r="D108" s="234">
        <v>4.5586266301071425E-2</v>
      </c>
      <c r="E108" s="233"/>
      <c r="F108" s="363"/>
      <c r="G108" s="233">
        <v>19323</v>
      </c>
      <c r="H108" s="363">
        <v>7.5711184100651252E-2</v>
      </c>
      <c r="I108" s="368">
        <v>10064</v>
      </c>
      <c r="J108" s="234">
        <v>-7.2698792960471756E-2</v>
      </c>
      <c r="K108" s="632"/>
      <c r="L108" s="626"/>
      <c r="M108" s="369">
        <v>1602</v>
      </c>
      <c r="N108" s="234"/>
      <c r="O108" s="632"/>
      <c r="P108" s="626"/>
      <c r="Q108" s="369"/>
      <c r="R108" s="193"/>
      <c r="S108" s="368">
        <v>1204</v>
      </c>
      <c r="T108" s="234">
        <v>-4.0637450199203187E-2</v>
      </c>
      <c r="U108" s="628"/>
      <c r="V108" s="640"/>
      <c r="W108" s="369">
        <v>86</v>
      </c>
      <c r="X108" s="234">
        <v>0.26470588235294118</v>
      </c>
      <c r="Y108" s="369"/>
      <c r="Z108" s="193"/>
      <c r="AA108" s="369">
        <v>3050</v>
      </c>
      <c r="AB108" s="234">
        <v>0.25256673511293637</v>
      </c>
      <c r="AC108" s="368">
        <v>4</v>
      </c>
      <c r="AD108" s="234">
        <v>1</v>
      </c>
      <c r="AE108" s="233">
        <v>124</v>
      </c>
      <c r="AF108" s="193">
        <v>0.2277227722772277</v>
      </c>
      <c r="AG108" s="369">
        <v>6</v>
      </c>
      <c r="AH108" s="234">
        <v>-0.82857142857142863</v>
      </c>
    </row>
    <row r="109" spans="1:34" s="3" customFormat="1" ht="13.55" customHeight="1">
      <c r="A109" s="645"/>
      <c r="B109" s="117" t="s">
        <v>14</v>
      </c>
      <c r="C109" s="368">
        <v>1154742</v>
      </c>
      <c r="D109" s="234">
        <v>0.11829779321685588</v>
      </c>
      <c r="E109" s="368"/>
      <c r="F109" s="363"/>
      <c r="G109" s="368">
        <v>16732</v>
      </c>
      <c r="H109" s="363">
        <v>0.128557938756239</v>
      </c>
      <c r="I109" s="368">
        <v>11494</v>
      </c>
      <c r="J109" s="193">
        <v>0.14254473161033798</v>
      </c>
      <c r="K109" s="632">
        <v>38375</v>
      </c>
      <c r="L109" s="626">
        <v>0.14836759733069993</v>
      </c>
      <c r="M109" s="356">
        <v>2022</v>
      </c>
      <c r="N109" s="193"/>
      <c r="O109" s="632"/>
      <c r="P109" s="626"/>
      <c r="Q109" s="356"/>
      <c r="R109" s="193"/>
      <c r="S109" s="368">
        <v>912</v>
      </c>
      <c r="T109" s="193">
        <v>0.19215686274509805</v>
      </c>
      <c r="U109" s="628">
        <v>5602</v>
      </c>
      <c r="V109" s="193"/>
      <c r="W109" s="356">
        <v>136</v>
      </c>
      <c r="X109" s="234">
        <v>1.4727272727272727</v>
      </c>
      <c r="Y109" s="356"/>
      <c r="Z109" s="193"/>
      <c r="AA109" s="356">
        <v>1769</v>
      </c>
      <c r="AB109" s="193">
        <v>2.9685681024447033E-2</v>
      </c>
      <c r="AC109" s="368">
        <v>7</v>
      </c>
      <c r="AD109" s="193">
        <v>0</v>
      </c>
      <c r="AE109" s="368">
        <v>166</v>
      </c>
      <c r="AF109" s="193">
        <v>0.59615384615384626</v>
      </c>
      <c r="AG109" s="356">
        <v>7</v>
      </c>
      <c r="AH109" s="234">
        <v>6</v>
      </c>
    </row>
    <row r="110" spans="1:34" s="3" customFormat="1" ht="13.55" customHeight="1">
      <c r="A110" s="645"/>
      <c r="B110" s="117" t="s">
        <v>15</v>
      </c>
      <c r="C110" s="368">
        <v>1117550</v>
      </c>
      <c r="D110" s="234">
        <v>0.14708161620930865</v>
      </c>
      <c r="E110" s="368"/>
      <c r="F110" s="363"/>
      <c r="G110" s="368">
        <v>13795</v>
      </c>
      <c r="H110" s="363">
        <v>0.1017490615765515</v>
      </c>
      <c r="I110" s="368">
        <v>9411</v>
      </c>
      <c r="J110" s="193">
        <v>0.71389546530686576</v>
      </c>
      <c r="K110" s="632"/>
      <c r="L110" s="626"/>
      <c r="M110" s="356">
        <v>870</v>
      </c>
      <c r="N110" s="193"/>
      <c r="O110" s="632"/>
      <c r="P110" s="626"/>
      <c r="Q110" s="356"/>
      <c r="R110" s="193"/>
      <c r="S110" s="368">
        <v>860</v>
      </c>
      <c r="T110" s="193">
        <v>0.32921174652241114</v>
      </c>
      <c r="U110" s="628"/>
      <c r="V110" s="193"/>
      <c r="W110" s="356">
        <v>51</v>
      </c>
      <c r="X110" s="234">
        <v>-0.72727272727272729</v>
      </c>
      <c r="Y110" s="356"/>
      <c r="Z110" s="193"/>
      <c r="AA110" s="356">
        <v>1766</v>
      </c>
      <c r="AB110" s="193">
        <v>0.18048128342245989</v>
      </c>
      <c r="AC110" s="368">
        <v>1</v>
      </c>
      <c r="AD110" s="193">
        <v>-0.875</v>
      </c>
      <c r="AE110" s="368">
        <v>99</v>
      </c>
      <c r="AF110" s="193">
        <v>5.3191489361702038E-2</v>
      </c>
      <c r="AG110" s="356">
        <v>5</v>
      </c>
      <c r="AH110" s="234">
        <v>1.5</v>
      </c>
    </row>
    <row r="111" spans="1:34" s="3" customFormat="1" ht="13.55" customHeight="1">
      <c r="A111" s="647"/>
      <c r="B111" s="176" t="s">
        <v>16</v>
      </c>
      <c r="C111" s="368">
        <v>1169970</v>
      </c>
      <c r="D111" s="234">
        <v>0.1463011733722106</v>
      </c>
      <c r="E111" s="368"/>
      <c r="F111" s="363"/>
      <c r="G111" s="368">
        <v>11808</v>
      </c>
      <c r="H111" s="363">
        <v>0.10200653289780681</v>
      </c>
      <c r="I111" s="370">
        <v>8572</v>
      </c>
      <c r="J111" s="193">
        <v>0.60584488572499062</v>
      </c>
      <c r="K111" s="633"/>
      <c r="L111" s="627"/>
      <c r="M111" s="360">
        <v>427</v>
      </c>
      <c r="N111" s="204"/>
      <c r="O111" s="633"/>
      <c r="P111" s="627"/>
      <c r="Q111" s="356"/>
      <c r="R111" s="193"/>
      <c r="S111" s="370">
        <v>821</v>
      </c>
      <c r="T111" s="193">
        <v>0.603515625</v>
      </c>
      <c r="U111" s="631"/>
      <c r="V111" s="204"/>
      <c r="W111" s="356">
        <v>6</v>
      </c>
      <c r="X111" s="234">
        <v>0.2</v>
      </c>
      <c r="Y111" s="356"/>
      <c r="Z111" s="193"/>
      <c r="AA111" s="356">
        <v>1018</v>
      </c>
      <c r="AB111" s="193">
        <v>-4.8875855327468231E-3</v>
      </c>
      <c r="AC111" s="370">
        <v>3</v>
      </c>
      <c r="AD111" s="193">
        <v>-0.4</v>
      </c>
      <c r="AE111" s="368">
        <v>118</v>
      </c>
      <c r="AF111" s="204">
        <v>1.4081632653061225</v>
      </c>
      <c r="AG111" s="356">
        <v>1</v>
      </c>
      <c r="AH111" s="234">
        <v>-0.5</v>
      </c>
    </row>
    <row r="112" spans="1:34" s="3" customFormat="1" ht="13.55" customHeight="1">
      <c r="A112" s="646" t="s">
        <v>224</v>
      </c>
      <c r="B112" s="152" t="s">
        <v>209</v>
      </c>
      <c r="C112" s="371">
        <v>1425900</v>
      </c>
      <c r="D112" s="198">
        <v>0.18747616136817508</v>
      </c>
      <c r="E112" s="371"/>
      <c r="F112" s="367"/>
      <c r="G112" s="371">
        <v>16280</v>
      </c>
      <c r="H112" s="367">
        <v>0.174433703650267</v>
      </c>
      <c r="I112" s="371">
        <v>8727</v>
      </c>
      <c r="J112" s="198">
        <v>0.32167196728759656</v>
      </c>
      <c r="K112" s="648">
        <v>50297</v>
      </c>
      <c r="L112" s="637">
        <v>0.2027595772155531</v>
      </c>
      <c r="M112" s="368">
        <v>486</v>
      </c>
      <c r="N112" s="198">
        <v>1.1315789473684212</v>
      </c>
      <c r="O112" s="648">
        <v>15986</v>
      </c>
      <c r="P112" s="637">
        <v>0.13700000000000001</v>
      </c>
      <c r="Q112" s="371">
        <v>5</v>
      </c>
      <c r="R112" s="198"/>
      <c r="S112" s="371">
        <v>811</v>
      </c>
      <c r="T112" s="198">
        <v>0.17196531791907516</v>
      </c>
      <c r="U112" s="638">
        <v>13731</v>
      </c>
      <c r="V112" s="637">
        <v>6.819181698196175E-3</v>
      </c>
      <c r="W112" s="371">
        <v>15</v>
      </c>
      <c r="X112" s="198">
        <v>1.1428571428571428</v>
      </c>
      <c r="Y112" s="371">
        <v>0</v>
      </c>
      <c r="Z112" s="198"/>
      <c r="AA112" s="371">
        <v>1579</v>
      </c>
      <c r="AB112" s="198">
        <v>0.33587140439932317</v>
      </c>
      <c r="AC112" s="371">
        <v>6</v>
      </c>
      <c r="AD112" s="198">
        <v>2</v>
      </c>
      <c r="AE112" s="371">
        <v>88</v>
      </c>
      <c r="AF112" s="198">
        <v>6.024096385542177E-2</v>
      </c>
      <c r="AG112" s="371">
        <v>1</v>
      </c>
      <c r="AH112" s="198">
        <v>-0.8</v>
      </c>
    </row>
    <row r="113" spans="1:34" s="3" customFormat="1" ht="13.55" customHeight="1">
      <c r="A113" s="645"/>
      <c r="B113" s="117" t="s">
        <v>210</v>
      </c>
      <c r="C113" s="368">
        <v>1184807</v>
      </c>
      <c r="D113" s="193">
        <v>2.9967818042412029E-2</v>
      </c>
      <c r="E113" s="368"/>
      <c r="F113" s="363"/>
      <c r="G113" s="368">
        <v>14067</v>
      </c>
      <c r="H113" s="363">
        <v>-4.8691418137553288E-2</v>
      </c>
      <c r="I113" s="368">
        <v>7489</v>
      </c>
      <c r="J113" s="193">
        <v>0.8002403846153846</v>
      </c>
      <c r="K113" s="632"/>
      <c r="L113" s="626"/>
      <c r="M113" s="368">
        <v>529</v>
      </c>
      <c r="N113" s="193">
        <v>5.1511627906976747</v>
      </c>
      <c r="O113" s="632"/>
      <c r="P113" s="626"/>
      <c r="Q113" s="368">
        <v>84</v>
      </c>
      <c r="R113" s="193"/>
      <c r="S113" s="368">
        <v>653</v>
      </c>
      <c r="T113" s="193">
        <v>2.3510971786833857E-2</v>
      </c>
      <c r="U113" s="628"/>
      <c r="V113" s="626"/>
      <c r="W113" s="368">
        <v>5</v>
      </c>
      <c r="X113" s="193">
        <v>-0.16666666666666666</v>
      </c>
      <c r="Y113" s="368">
        <v>7</v>
      </c>
      <c r="Z113" s="193"/>
      <c r="AA113" s="368">
        <v>1843</v>
      </c>
      <c r="AB113" s="193">
        <v>1.6178977272727273</v>
      </c>
      <c r="AC113" s="368">
        <v>1</v>
      </c>
      <c r="AD113" s="193">
        <v>-0.91666666666666663</v>
      </c>
      <c r="AE113" s="368">
        <v>124</v>
      </c>
      <c r="AF113" s="193">
        <v>0.53086419753086411</v>
      </c>
      <c r="AG113" s="368">
        <v>0</v>
      </c>
      <c r="AH113" s="374">
        <v>0</v>
      </c>
    </row>
    <row r="114" spans="1:34" s="3" customFormat="1" ht="13.55" customHeight="1">
      <c r="A114" s="645"/>
      <c r="B114" s="117" t="s">
        <v>7</v>
      </c>
      <c r="C114" s="368">
        <v>1113946</v>
      </c>
      <c r="D114" s="193">
        <v>9.322715888481499E-2</v>
      </c>
      <c r="E114" s="368"/>
      <c r="F114" s="363"/>
      <c r="G114" s="368">
        <v>16246</v>
      </c>
      <c r="H114" s="363">
        <v>0.24729366602687142</v>
      </c>
      <c r="I114" s="368">
        <v>11208</v>
      </c>
      <c r="J114" s="193">
        <v>0.62741396834615948</v>
      </c>
      <c r="K114" s="632"/>
      <c r="L114" s="626"/>
      <c r="M114" s="368">
        <v>1204</v>
      </c>
      <c r="N114" s="193">
        <v>1.6461538461538461</v>
      </c>
      <c r="O114" s="632"/>
      <c r="P114" s="626"/>
      <c r="Q114" s="368">
        <v>139</v>
      </c>
      <c r="R114" s="193"/>
      <c r="S114" s="368">
        <v>633</v>
      </c>
      <c r="T114" s="193">
        <v>-4.2360060514372161E-2</v>
      </c>
      <c r="U114" s="628"/>
      <c r="V114" s="626"/>
      <c r="W114" s="368">
        <v>80</v>
      </c>
      <c r="X114" s="193">
        <v>2.6363636363636362</v>
      </c>
      <c r="Y114" s="368">
        <v>33</v>
      </c>
      <c r="Z114" s="193"/>
      <c r="AA114" s="368">
        <v>1060</v>
      </c>
      <c r="AB114" s="193">
        <v>0.49295774647887325</v>
      </c>
      <c r="AC114" s="368">
        <v>9</v>
      </c>
      <c r="AD114" s="193">
        <v>8</v>
      </c>
      <c r="AE114" s="368">
        <v>240</v>
      </c>
      <c r="AF114" s="193">
        <v>0.17647058823529416</v>
      </c>
      <c r="AG114" s="368">
        <v>2</v>
      </c>
      <c r="AH114" s="193">
        <v>0</v>
      </c>
    </row>
    <row r="115" spans="1:34" s="3" customFormat="1" ht="13.55" customHeight="1">
      <c r="A115" s="645"/>
      <c r="B115" s="221" t="s">
        <v>8</v>
      </c>
      <c r="C115" s="368">
        <v>1097420</v>
      </c>
      <c r="D115" s="193">
        <v>7.733312390479509E-2</v>
      </c>
      <c r="E115" s="233"/>
      <c r="F115" s="363"/>
      <c r="G115" s="233">
        <v>18060</v>
      </c>
      <c r="H115" s="363">
        <v>0.23715577476366634</v>
      </c>
      <c r="I115" s="368">
        <v>11948</v>
      </c>
      <c r="J115" s="234">
        <v>6.8216361198033079E-2</v>
      </c>
      <c r="K115" s="632">
        <v>40044</v>
      </c>
      <c r="L115" s="626">
        <v>-0.24450984831333483</v>
      </c>
      <c r="M115" s="233">
        <v>2476</v>
      </c>
      <c r="N115" s="193">
        <v>0.81524926686217003</v>
      </c>
      <c r="O115" s="632">
        <v>30642</v>
      </c>
      <c r="P115" s="626"/>
      <c r="Q115" s="233">
        <v>796</v>
      </c>
      <c r="R115" s="193"/>
      <c r="S115" s="368">
        <v>754</v>
      </c>
      <c r="T115" s="234">
        <v>9.4339622641509441E-2</v>
      </c>
      <c r="U115" s="628"/>
      <c r="V115" s="626"/>
      <c r="W115" s="233">
        <v>176</v>
      </c>
      <c r="X115" s="193">
        <v>-0.21777777777777776</v>
      </c>
      <c r="Y115" s="233">
        <v>189</v>
      </c>
      <c r="Z115" s="193"/>
      <c r="AA115" s="233">
        <v>1853</v>
      </c>
      <c r="AB115" s="234">
        <v>0.58647260273972601</v>
      </c>
      <c r="AC115" s="368">
        <v>5</v>
      </c>
      <c r="AD115" s="234">
        <v>-0.6875</v>
      </c>
      <c r="AE115" s="233">
        <v>130</v>
      </c>
      <c r="AF115" s="193">
        <v>-0.16129032258064513</v>
      </c>
      <c r="AG115" s="233">
        <v>8</v>
      </c>
      <c r="AH115" s="193">
        <v>7</v>
      </c>
    </row>
    <row r="116" spans="1:34" s="3" customFormat="1" ht="13.55" customHeight="1">
      <c r="A116" s="645"/>
      <c r="B116" s="117" t="s">
        <v>9</v>
      </c>
      <c r="C116" s="368">
        <v>1185405</v>
      </c>
      <c r="D116" s="193">
        <v>8.0637221386571853E-2</v>
      </c>
      <c r="E116" s="368"/>
      <c r="F116" s="363"/>
      <c r="G116" s="368">
        <v>19010</v>
      </c>
      <c r="H116" s="363">
        <v>-4.0044437711457825E-2</v>
      </c>
      <c r="I116" s="368">
        <v>17427</v>
      </c>
      <c r="J116" s="193">
        <v>0.17543504653986242</v>
      </c>
      <c r="K116" s="632"/>
      <c r="L116" s="626"/>
      <c r="M116" s="368">
        <v>4264</v>
      </c>
      <c r="N116" s="193">
        <v>0.30637254901960786</v>
      </c>
      <c r="O116" s="632"/>
      <c r="P116" s="626"/>
      <c r="Q116" s="368">
        <v>2398</v>
      </c>
      <c r="R116" s="193"/>
      <c r="S116" s="368">
        <v>1637</v>
      </c>
      <c r="T116" s="193">
        <v>0.6256206554121152</v>
      </c>
      <c r="U116" s="628"/>
      <c r="V116" s="626"/>
      <c r="W116" s="368">
        <v>277</v>
      </c>
      <c r="X116" s="193">
        <v>2.4624999999999999</v>
      </c>
      <c r="Y116" s="368">
        <v>397</v>
      </c>
      <c r="Z116" s="193"/>
      <c r="AA116" s="368">
        <v>2976</v>
      </c>
      <c r="AB116" s="193">
        <v>3.082784897817804E-2</v>
      </c>
      <c r="AC116" s="368">
        <v>6</v>
      </c>
      <c r="AD116" s="193">
        <v>-0.14285714285714285</v>
      </c>
      <c r="AE116" s="368">
        <v>226</v>
      </c>
      <c r="AF116" s="193">
        <v>0.10784313725490202</v>
      </c>
      <c r="AG116" s="368">
        <v>0</v>
      </c>
      <c r="AH116" s="193">
        <v>-1</v>
      </c>
    </row>
    <row r="117" spans="1:34" s="3" customFormat="1" ht="13.55" customHeight="1">
      <c r="A117" s="645"/>
      <c r="B117" s="221" t="s">
        <v>10</v>
      </c>
      <c r="C117" s="233">
        <v>1221491</v>
      </c>
      <c r="D117" s="193">
        <v>0.10116355486881949</v>
      </c>
      <c r="E117" s="233"/>
      <c r="F117" s="363"/>
      <c r="G117" s="233">
        <v>21718</v>
      </c>
      <c r="H117" s="363">
        <v>9.9144693557366326E-2</v>
      </c>
      <c r="I117" s="368">
        <v>20754</v>
      </c>
      <c r="J117" s="234">
        <v>0.48105330764290299</v>
      </c>
      <c r="K117" s="632"/>
      <c r="L117" s="626"/>
      <c r="M117" s="233">
        <v>2411</v>
      </c>
      <c r="N117" s="193">
        <v>8.6525461919783719E-2</v>
      </c>
      <c r="O117" s="632"/>
      <c r="P117" s="626"/>
      <c r="Q117" s="233">
        <v>2008</v>
      </c>
      <c r="R117" s="234"/>
      <c r="S117" s="368">
        <v>2187</v>
      </c>
      <c r="T117" s="234">
        <v>0.28798586572438162</v>
      </c>
      <c r="U117" s="628"/>
      <c r="V117" s="626"/>
      <c r="W117" s="233">
        <v>213</v>
      </c>
      <c r="X117" s="193">
        <v>-4.4843049327354258E-2</v>
      </c>
      <c r="Y117" s="233">
        <v>259</v>
      </c>
      <c r="Z117" s="234"/>
      <c r="AA117" s="233">
        <v>6371</v>
      </c>
      <c r="AB117" s="193">
        <v>0.17828740521546144</v>
      </c>
      <c r="AC117" s="368">
        <v>3</v>
      </c>
      <c r="AD117" s="234">
        <v>-0.66666666666666663</v>
      </c>
      <c r="AE117" s="233">
        <v>246</v>
      </c>
      <c r="AF117" s="193">
        <v>0.68493150684931514</v>
      </c>
      <c r="AG117" s="233"/>
      <c r="AH117" s="234"/>
    </row>
    <row r="118" spans="1:34" s="3" customFormat="1" ht="13.55" customHeight="1">
      <c r="A118" s="645"/>
      <c r="B118" s="117" t="s">
        <v>11</v>
      </c>
      <c r="C118" s="368">
        <v>1417422</v>
      </c>
      <c r="D118" s="193">
        <v>8.5799337836616321E-2</v>
      </c>
      <c r="E118" s="368"/>
      <c r="F118" s="363"/>
      <c r="G118" s="368">
        <v>30333</v>
      </c>
      <c r="H118" s="363">
        <v>0.12753698609768782</v>
      </c>
      <c r="I118" s="368">
        <v>25262</v>
      </c>
      <c r="J118" s="193">
        <v>0.30149407521895932</v>
      </c>
      <c r="K118" s="632">
        <v>85780</v>
      </c>
      <c r="L118" s="626">
        <v>0.93651797001986636</v>
      </c>
      <c r="M118" s="368">
        <v>2736</v>
      </c>
      <c r="N118" s="193">
        <v>0.70893191755153029</v>
      </c>
      <c r="O118" s="632">
        <v>41854</v>
      </c>
      <c r="P118" s="626"/>
      <c r="Q118" s="368">
        <v>1034</v>
      </c>
      <c r="R118" s="234"/>
      <c r="S118" s="368">
        <v>1901</v>
      </c>
      <c r="T118" s="193">
        <v>3.2030401737242128E-2</v>
      </c>
      <c r="U118" s="628">
        <v>9369</v>
      </c>
      <c r="V118" s="629">
        <v>0.14005840837186656</v>
      </c>
      <c r="W118" s="368">
        <v>165</v>
      </c>
      <c r="X118" s="193">
        <v>-0.16243654822335024</v>
      </c>
      <c r="Y118" s="368">
        <v>72</v>
      </c>
      <c r="Z118" s="234"/>
      <c r="AA118" s="368">
        <v>3201</v>
      </c>
      <c r="AB118" s="193">
        <v>-0.3193706145013821</v>
      </c>
      <c r="AC118" s="368">
        <v>9</v>
      </c>
      <c r="AD118" s="193">
        <v>-0.4</v>
      </c>
      <c r="AE118" s="368">
        <v>438</v>
      </c>
      <c r="AF118" s="193">
        <v>0.98190045248868785</v>
      </c>
      <c r="AG118" s="368"/>
      <c r="AH118" s="234"/>
    </row>
    <row r="119" spans="1:34" s="3" customFormat="1" ht="13.55" customHeight="1">
      <c r="A119" s="645"/>
      <c r="B119" s="221" t="s">
        <v>12</v>
      </c>
      <c r="C119" s="233">
        <v>1407186</v>
      </c>
      <c r="D119" s="193">
        <v>5.4347541042564687E-2</v>
      </c>
      <c r="E119" s="233"/>
      <c r="F119" s="363"/>
      <c r="G119" s="233">
        <v>23376</v>
      </c>
      <c r="H119" s="363">
        <v>-1.4253183773298428E-2</v>
      </c>
      <c r="I119" s="368">
        <v>22925</v>
      </c>
      <c r="J119" s="234">
        <v>0.25747353409028578</v>
      </c>
      <c r="K119" s="632"/>
      <c r="L119" s="626"/>
      <c r="M119" s="233">
        <v>2238</v>
      </c>
      <c r="N119" s="193">
        <v>2.1451392058420726E-2</v>
      </c>
      <c r="O119" s="632"/>
      <c r="P119" s="626"/>
      <c r="Q119" s="233">
        <v>1312</v>
      </c>
      <c r="R119" s="234"/>
      <c r="S119" s="368">
        <v>2123</v>
      </c>
      <c r="T119" s="234">
        <v>-0.17872340425531916</v>
      </c>
      <c r="U119" s="628"/>
      <c r="V119" s="629"/>
      <c r="W119" s="233">
        <v>258</v>
      </c>
      <c r="X119" s="193">
        <v>0.84285714285714286</v>
      </c>
      <c r="Y119" s="233">
        <v>109</v>
      </c>
      <c r="Z119" s="234"/>
      <c r="AA119" s="233">
        <v>5244</v>
      </c>
      <c r="AB119" s="193">
        <v>0.46153846153846156</v>
      </c>
      <c r="AC119" s="368">
        <v>15</v>
      </c>
      <c r="AD119" s="234">
        <v>1.5</v>
      </c>
      <c r="AE119" s="233">
        <v>273</v>
      </c>
      <c r="AF119" s="193">
        <v>0.69565217391304346</v>
      </c>
      <c r="AG119" s="233"/>
      <c r="AH119" s="234"/>
    </row>
    <row r="120" spans="1:34" s="3" customFormat="1" ht="13.55" customHeight="1">
      <c r="A120" s="645"/>
      <c r="B120" s="221" t="s">
        <v>13</v>
      </c>
      <c r="C120" s="233">
        <v>1195238</v>
      </c>
      <c r="D120" s="193">
        <v>0.12789265732385022</v>
      </c>
      <c r="E120" s="233"/>
      <c r="F120" s="363"/>
      <c r="G120" s="233">
        <v>19877</v>
      </c>
      <c r="H120" s="363">
        <v>2.8670496299746384E-2</v>
      </c>
      <c r="I120" s="368">
        <v>17354</v>
      </c>
      <c r="J120" s="234">
        <v>0.72436406995230529</v>
      </c>
      <c r="K120" s="632"/>
      <c r="L120" s="626"/>
      <c r="M120" s="233">
        <v>2347</v>
      </c>
      <c r="N120" s="193">
        <v>0.46504369538077395</v>
      </c>
      <c r="O120" s="632"/>
      <c r="P120" s="626"/>
      <c r="Q120" s="233">
        <v>1625</v>
      </c>
      <c r="R120" s="234"/>
      <c r="S120" s="368">
        <v>2254</v>
      </c>
      <c r="T120" s="234">
        <v>0.87209302325581395</v>
      </c>
      <c r="U120" s="628"/>
      <c r="V120" s="629"/>
      <c r="W120" s="233">
        <v>119</v>
      </c>
      <c r="X120" s="193">
        <v>0.38372093023255816</v>
      </c>
      <c r="Y120" s="233">
        <v>145</v>
      </c>
      <c r="Z120" s="234"/>
      <c r="AA120" s="233">
        <v>2603</v>
      </c>
      <c r="AB120" s="193">
        <v>-0.14655737704918032</v>
      </c>
      <c r="AC120" s="368">
        <v>2</v>
      </c>
      <c r="AD120" s="234">
        <v>-0.5</v>
      </c>
      <c r="AE120" s="233">
        <v>176</v>
      </c>
      <c r="AF120" s="193">
        <v>0.41935483870967749</v>
      </c>
      <c r="AG120" s="233"/>
      <c r="AH120" s="234"/>
    </row>
    <row r="121" spans="1:34" s="3" customFormat="1" ht="13.55" customHeight="1">
      <c r="A121" s="645"/>
      <c r="B121" s="117" t="s">
        <v>14</v>
      </c>
      <c r="C121" s="368">
        <v>1239143</v>
      </c>
      <c r="D121" s="193">
        <v>7.3090785647356729E-2</v>
      </c>
      <c r="E121" s="368"/>
      <c r="F121" s="363"/>
      <c r="G121" s="368">
        <v>20913</v>
      </c>
      <c r="H121" s="363">
        <v>0.24988046856323209</v>
      </c>
      <c r="I121" s="368">
        <v>16278</v>
      </c>
      <c r="J121" s="193">
        <v>0.41621715677744908</v>
      </c>
      <c r="K121" s="632">
        <v>32640</v>
      </c>
      <c r="L121" s="626">
        <v>-0.14944625407166123</v>
      </c>
      <c r="M121" s="368">
        <v>2979</v>
      </c>
      <c r="N121" s="193">
        <v>0.47329376854599414</v>
      </c>
      <c r="O121" s="632">
        <v>19460</v>
      </c>
      <c r="P121" s="626"/>
      <c r="Q121" s="368">
        <v>1833</v>
      </c>
      <c r="R121" s="234"/>
      <c r="S121" s="368">
        <v>1218</v>
      </c>
      <c r="T121" s="193">
        <v>0.33552631578947367</v>
      </c>
      <c r="U121" s="628">
        <v>4079</v>
      </c>
      <c r="V121" s="616">
        <v>-0.27186719028918238</v>
      </c>
      <c r="W121" s="368">
        <v>387</v>
      </c>
      <c r="X121" s="193">
        <v>1.8455882352941178</v>
      </c>
      <c r="Y121" s="368">
        <v>260</v>
      </c>
      <c r="Z121" s="234"/>
      <c r="AA121" s="368">
        <v>1742</v>
      </c>
      <c r="AB121" s="193">
        <v>-1.5262860373092142E-2</v>
      </c>
      <c r="AC121" s="368">
        <v>13</v>
      </c>
      <c r="AD121" s="193">
        <v>0.8571428571428571</v>
      </c>
      <c r="AE121" s="368">
        <v>237</v>
      </c>
      <c r="AF121" s="193">
        <v>0.42771084337349397</v>
      </c>
      <c r="AG121" s="368"/>
      <c r="AH121" s="234"/>
    </row>
    <row r="122" spans="1:34" s="3" customFormat="1" ht="13.55" customHeight="1">
      <c r="A122" s="645"/>
      <c r="B122" s="117" t="s">
        <v>15</v>
      </c>
      <c r="C122" s="368">
        <v>1154064</v>
      </c>
      <c r="D122" s="193">
        <v>3.2673258467182678E-2</v>
      </c>
      <c r="E122" s="368"/>
      <c r="F122" s="363"/>
      <c r="G122" s="368">
        <v>15527</v>
      </c>
      <c r="H122" s="363">
        <v>0.12555273649873144</v>
      </c>
      <c r="I122" s="368">
        <v>11810</v>
      </c>
      <c r="J122" s="193">
        <v>0.25491446180002125</v>
      </c>
      <c r="K122" s="632"/>
      <c r="L122" s="626"/>
      <c r="M122" s="368">
        <v>856</v>
      </c>
      <c r="N122" s="193">
        <v>-1.6091954022988464E-2</v>
      </c>
      <c r="O122" s="632"/>
      <c r="P122" s="626"/>
      <c r="Q122" s="368">
        <v>264</v>
      </c>
      <c r="R122" s="234"/>
      <c r="S122" s="368">
        <v>842</v>
      </c>
      <c r="T122" s="193">
        <v>-2.0930232558139535E-2</v>
      </c>
      <c r="U122" s="628"/>
      <c r="V122" s="616"/>
      <c r="W122" s="368">
        <v>97</v>
      </c>
      <c r="X122" s="193">
        <v>0.90196078431372551</v>
      </c>
      <c r="Y122" s="368">
        <v>43</v>
      </c>
      <c r="Z122" s="234"/>
      <c r="AA122" s="368">
        <v>1689</v>
      </c>
      <c r="AB122" s="193">
        <v>-4.3601359003397511E-2</v>
      </c>
      <c r="AC122" s="368">
        <v>13</v>
      </c>
      <c r="AD122" s="193">
        <v>12</v>
      </c>
      <c r="AE122" s="368">
        <v>129</v>
      </c>
      <c r="AF122" s="193">
        <v>0.30303030303030298</v>
      </c>
      <c r="AG122" s="368"/>
      <c r="AH122" s="234"/>
    </row>
    <row r="123" spans="1:34" s="3" customFormat="1" ht="13.55" customHeight="1">
      <c r="A123" s="647"/>
      <c r="B123" s="176" t="s">
        <v>16</v>
      </c>
      <c r="C123" s="368">
        <v>1204463</v>
      </c>
      <c r="D123" s="193">
        <v>2.9481952528697317E-2</v>
      </c>
      <c r="E123" s="368"/>
      <c r="F123" s="363"/>
      <c r="G123" s="368">
        <v>13458</v>
      </c>
      <c r="H123" s="363">
        <v>0.1397357723577235</v>
      </c>
      <c r="I123" s="368">
        <v>11260</v>
      </c>
      <c r="J123" s="193">
        <v>0.31357909472701823</v>
      </c>
      <c r="K123" s="633"/>
      <c r="L123" s="627"/>
      <c r="M123" s="368">
        <v>698</v>
      </c>
      <c r="N123" s="193">
        <v>0.63466042154566749</v>
      </c>
      <c r="O123" s="633"/>
      <c r="P123" s="627"/>
      <c r="Q123" s="368">
        <v>94</v>
      </c>
      <c r="R123" s="234"/>
      <c r="S123" s="368">
        <v>842</v>
      </c>
      <c r="T123" s="193">
        <v>2.5578562728380026E-2</v>
      </c>
      <c r="U123" s="628"/>
      <c r="V123" s="616"/>
      <c r="W123" s="368">
        <v>3</v>
      </c>
      <c r="X123" s="193">
        <v>-0.5</v>
      </c>
      <c r="Y123" s="368">
        <v>2</v>
      </c>
      <c r="Z123" s="234"/>
      <c r="AA123" s="368">
        <v>1042</v>
      </c>
      <c r="AB123" s="193">
        <v>2.3575638506876228E-2</v>
      </c>
      <c r="AC123" s="368">
        <v>8</v>
      </c>
      <c r="AD123" s="204">
        <v>1.6666666666666667</v>
      </c>
      <c r="AE123" s="368">
        <v>126</v>
      </c>
      <c r="AF123" s="193">
        <v>6.7796610169491567E-2</v>
      </c>
      <c r="AG123" s="368"/>
      <c r="AH123" s="234"/>
    </row>
    <row r="124" spans="1:34" s="3" customFormat="1" ht="13.55" customHeight="1">
      <c r="A124" s="646" t="s">
        <v>226</v>
      </c>
      <c r="B124" s="152" t="s">
        <v>209</v>
      </c>
      <c r="C124" s="371">
        <v>1468903</v>
      </c>
      <c r="D124" s="198">
        <v>3.015849638824597E-2</v>
      </c>
      <c r="E124" s="371"/>
      <c r="F124" s="198"/>
      <c r="G124" s="371">
        <v>19021</v>
      </c>
      <c r="H124" s="198">
        <v>0.16836609336609332</v>
      </c>
      <c r="I124" s="371">
        <v>14220</v>
      </c>
      <c r="J124" s="198">
        <v>0.62942591955998628</v>
      </c>
      <c r="K124" s="648">
        <v>48438</v>
      </c>
      <c r="L124" s="637">
        <v>-3.6960454897906433E-2</v>
      </c>
      <c r="M124" s="371">
        <v>1454</v>
      </c>
      <c r="N124" s="198">
        <v>1.9917695473251027</v>
      </c>
      <c r="O124" s="648">
        <v>24749</v>
      </c>
      <c r="P124" s="637">
        <v>0.54816714625297136</v>
      </c>
      <c r="Q124" s="371">
        <v>243</v>
      </c>
      <c r="R124" s="198">
        <v>47.6</v>
      </c>
      <c r="S124" s="167">
        <v>1085</v>
      </c>
      <c r="T124" s="198">
        <v>0.33785450061652283</v>
      </c>
      <c r="U124" s="638">
        <v>3438</v>
      </c>
      <c r="V124" s="642">
        <v>-0.74961765348481535</v>
      </c>
      <c r="W124" s="371">
        <v>17</v>
      </c>
      <c r="X124" s="198">
        <v>0.1333333333333333</v>
      </c>
      <c r="Y124" s="371">
        <v>33</v>
      </c>
      <c r="Z124" s="198" t="s">
        <v>225</v>
      </c>
      <c r="AA124" s="371">
        <v>1355</v>
      </c>
      <c r="AB124" s="375">
        <v>-0.14186193793540214</v>
      </c>
      <c r="AC124" s="371">
        <v>0</v>
      </c>
      <c r="AD124" s="198">
        <v>-1</v>
      </c>
      <c r="AE124" s="638">
        <v>2480</v>
      </c>
      <c r="AF124" s="639">
        <v>1.9317714755445969E-2</v>
      </c>
      <c r="AG124" s="371"/>
      <c r="AH124" s="198"/>
    </row>
    <row r="125" spans="1:34" s="3" customFormat="1" ht="13.55" customHeight="1">
      <c r="A125" s="645"/>
      <c r="B125" s="117" t="s">
        <v>210</v>
      </c>
      <c r="C125" s="356">
        <v>1312683</v>
      </c>
      <c r="D125" s="193">
        <v>0.10792981472931884</v>
      </c>
      <c r="E125" s="368"/>
      <c r="F125" s="363"/>
      <c r="G125" s="368">
        <v>16661</v>
      </c>
      <c r="H125" s="363">
        <v>0.1844032131940001</v>
      </c>
      <c r="I125" s="356">
        <v>10462</v>
      </c>
      <c r="J125" s="234">
        <v>0.39698224061957532</v>
      </c>
      <c r="K125" s="632"/>
      <c r="L125" s="626"/>
      <c r="M125" s="356">
        <v>1785</v>
      </c>
      <c r="N125" s="234">
        <v>2.3742911153119093</v>
      </c>
      <c r="O125" s="632"/>
      <c r="P125" s="626"/>
      <c r="Q125" s="356">
        <v>533</v>
      </c>
      <c r="R125" s="234">
        <v>5.3452380952380949</v>
      </c>
      <c r="S125" s="175">
        <v>862</v>
      </c>
      <c r="T125" s="193">
        <v>0.32006125574272587</v>
      </c>
      <c r="U125" s="628"/>
      <c r="V125" s="629"/>
      <c r="W125" s="356">
        <v>3</v>
      </c>
      <c r="X125" s="234">
        <v>-0.4</v>
      </c>
      <c r="Y125" s="356">
        <v>39</v>
      </c>
      <c r="Z125" s="234">
        <v>4.5714285714285712</v>
      </c>
      <c r="AA125" s="356"/>
      <c r="AB125" s="321"/>
      <c r="AC125" s="356">
        <v>1</v>
      </c>
      <c r="AD125" s="193">
        <v>0</v>
      </c>
      <c r="AE125" s="628"/>
      <c r="AF125" s="640"/>
      <c r="AG125" s="356"/>
      <c r="AH125" s="234"/>
    </row>
    <row r="126" spans="1:34" s="3" customFormat="1" ht="13.55" customHeight="1">
      <c r="A126" s="645"/>
      <c r="B126" s="117" t="s">
        <v>7</v>
      </c>
      <c r="C126" s="356">
        <v>1150959</v>
      </c>
      <c r="D126" s="193">
        <v>3.3226924824004023E-2</v>
      </c>
      <c r="E126" s="368"/>
      <c r="F126" s="363"/>
      <c r="G126" s="368">
        <v>16467</v>
      </c>
      <c r="H126" s="363">
        <v>1.3603348516557867E-2</v>
      </c>
      <c r="I126" s="356">
        <v>12382</v>
      </c>
      <c r="J126" s="234">
        <v>0.1047466095645968</v>
      </c>
      <c r="K126" s="632"/>
      <c r="L126" s="626"/>
      <c r="M126" s="356">
        <v>4300</v>
      </c>
      <c r="N126" s="234">
        <v>2.5714285714285716</v>
      </c>
      <c r="O126" s="632"/>
      <c r="P126" s="626"/>
      <c r="Q126" s="356">
        <v>1515</v>
      </c>
      <c r="R126" s="234">
        <v>9.899280575539569</v>
      </c>
      <c r="S126" s="175">
        <v>984</v>
      </c>
      <c r="T126" s="193">
        <v>0.5545023696682464</v>
      </c>
      <c r="U126" s="628"/>
      <c r="V126" s="629"/>
      <c r="W126" s="356">
        <v>305</v>
      </c>
      <c r="X126" s="234">
        <v>2.8125</v>
      </c>
      <c r="Y126" s="356">
        <v>157</v>
      </c>
      <c r="Z126" s="234">
        <v>3.7575757575757578</v>
      </c>
      <c r="AA126" s="356"/>
      <c r="AB126" s="321"/>
      <c r="AC126" s="356">
        <v>3</v>
      </c>
      <c r="AD126" s="193">
        <v>-0.66666666666666663</v>
      </c>
      <c r="AE126" s="628"/>
      <c r="AF126" s="640"/>
      <c r="AG126" s="356"/>
      <c r="AH126" s="234"/>
    </row>
    <row r="127" spans="1:34" s="3" customFormat="1" ht="13.55" customHeight="1">
      <c r="A127" s="645"/>
      <c r="B127" s="221" t="s">
        <v>8</v>
      </c>
      <c r="C127" s="356">
        <v>1179885</v>
      </c>
      <c r="D127" s="193">
        <v>7.514442966229895E-2</v>
      </c>
      <c r="E127" s="368"/>
      <c r="F127" s="363"/>
      <c r="G127" s="368">
        <v>19058</v>
      </c>
      <c r="H127" s="363">
        <v>5.5260243632336614E-2</v>
      </c>
      <c r="I127" s="356">
        <v>21883</v>
      </c>
      <c r="J127" s="234">
        <v>0.83151991965182459</v>
      </c>
      <c r="K127" s="632">
        <v>46326</v>
      </c>
      <c r="L127" s="626">
        <v>0.15687743482169614</v>
      </c>
      <c r="M127" s="356">
        <v>5654</v>
      </c>
      <c r="N127" s="234">
        <v>1.2835218093699514</v>
      </c>
      <c r="O127" s="632">
        <v>38889</v>
      </c>
      <c r="P127" s="626">
        <v>0.26914039553553948</v>
      </c>
      <c r="Q127" s="356">
        <v>3399</v>
      </c>
      <c r="R127" s="234">
        <v>3.2701005025125625</v>
      </c>
      <c r="S127" s="175">
        <v>899</v>
      </c>
      <c r="T127" s="234">
        <v>0.19230769230769232</v>
      </c>
      <c r="U127" s="628">
        <v>5169</v>
      </c>
      <c r="V127" s="629">
        <v>-0.37317019882018787</v>
      </c>
      <c r="W127" s="356">
        <v>435</v>
      </c>
      <c r="X127" s="234">
        <v>1.4715909090909092</v>
      </c>
      <c r="Y127" s="356">
        <v>370</v>
      </c>
      <c r="Z127" s="234">
        <v>0.95767195767195767</v>
      </c>
      <c r="AA127" s="356"/>
      <c r="AB127" s="321"/>
      <c r="AC127" s="356">
        <v>3</v>
      </c>
      <c r="AD127" s="193">
        <v>-0.4</v>
      </c>
      <c r="AE127" s="628"/>
      <c r="AF127" s="640"/>
      <c r="AG127" s="356"/>
      <c r="AH127" s="234"/>
    </row>
    <row r="128" spans="1:34" s="3" customFormat="1" ht="13.55" customHeight="1">
      <c r="A128" s="645"/>
      <c r="B128" s="117" t="s">
        <v>9</v>
      </c>
      <c r="C128" s="356">
        <v>1223003</v>
      </c>
      <c r="D128" s="193">
        <v>3.1717429907921701E-2</v>
      </c>
      <c r="E128" s="368"/>
      <c r="F128" s="363"/>
      <c r="G128" s="368">
        <v>21521</v>
      </c>
      <c r="H128" s="363">
        <v>0.13208837453971589</v>
      </c>
      <c r="I128" s="356">
        <v>21625</v>
      </c>
      <c r="J128" s="234">
        <v>0.24089057210076326</v>
      </c>
      <c r="K128" s="632"/>
      <c r="L128" s="626"/>
      <c r="M128" s="356">
        <v>7258</v>
      </c>
      <c r="N128" s="234">
        <v>0.70215759849906201</v>
      </c>
      <c r="O128" s="632"/>
      <c r="P128" s="626"/>
      <c r="Q128" s="356">
        <v>4726</v>
      </c>
      <c r="R128" s="234">
        <v>0.97080900750625521</v>
      </c>
      <c r="S128" s="175">
        <v>1145</v>
      </c>
      <c r="T128" s="193">
        <v>-0.30054978619425776</v>
      </c>
      <c r="U128" s="628"/>
      <c r="V128" s="629"/>
      <c r="W128" s="356">
        <v>655</v>
      </c>
      <c r="X128" s="234">
        <v>1.3646209386281587</v>
      </c>
      <c r="Y128" s="356">
        <v>561</v>
      </c>
      <c r="Z128" s="234">
        <v>0.41309823677581869</v>
      </c>
      <c r="AA128" s="356"/>
      <c r="AB128" s="321"/>
      <c r="AC128" s="356">
        <v>17</v>
      </c>
      <c r="AD128" s="193">
        <v>1.8333333333333333</v>
      </c>
      <c r="AE128" s="628"/>
      <c r="AF128" s="640"/>
      <c r="AG128" s="356"/>
      <c r="AH128" s="234"/>
    </row>
    <row r="129" spans="1:914" s="3" customFormat="1" ht="13.55" customHeight="1">
      <c r="A129" s="645"/>
      <c r="B129" s="221" t="s">
        <v>10</v>
      </c>
      <c r="C129" s="356">
        <v>1270439</v>
      </c>
      <c r="D129" s="193">
        <v>4.0072337823201298E-2</v>
      </c>
      <c r="E129" s="368"/>
      <c r="F129" s="363"/>
      <c r="G129" s="368">
        <v>22293</v>
      </c>
      <c r="H129" s="363">
        <v>2.6475734413850205E-2</v>
      </c>
      <c r="I129" s="356">
        <v>20718</v>
      </c>
      <c r="J129" s="234">
        <v>-1.7346053772766545E-3</v>
      </c>
      <c r="K129" s="632"/>
      <c r="L129" s="626"/>
      <c r="M129" s="356">
        <v>6732</v>
      </c>
      <c r="N129" s="234">
        <v>1.792202405640813</v>
      </c>
      <c r="O129" s="632"/>
      <c r="P129" s="626"/>
      <c r="Q129" s="356">
        <v>3233</v>
      </c>
      <c r="R129" s="234">
        <v>0.61005976095617531</v>
      </c>
      <c r="S129" s="175">
        <v>2193</v>
      </c>
      <c r="T129" s="234">
        <v>2.7434842249657062E-3</v>
      </c>
      <c r="U129" s="628"/>
      <c r="V129" s="629"/>
      <c r="W129" s="356">
        <v>536</v>
      </c>
      <c r="X129" s="234">
        <v>1.516431924882629</v>
      </c>
      <c r="Y129" s="356">
        <v>494</v>
      </c>
      <c r="Z129" s="234">
        <v>0.9073359073359073</v>
      </c>
      <c r="AA129" s="356"/>
      <c r="AB129" s="321"/>
      <c r="AC129" s="356">
        <v>8</v>
      </c>
      <c r="AD129" s="193">
        <v>1.6666666666666667</v>
      </c>
      <c r="AE129" s="628"/>
      <c r="AF129" s="640"/>
      <c r="AG129" s="356"/>
      <c r="AH129" s="234"/>
    </row>
    <row r="130" spans="1:914" s="3" customFormat="1" ht="13.55" customHeight="1">
      <c r="A130" s="645"/>
      <c r="B130" s="117" t="s">
        <v>11</v>
      </c>
      <c r="C130" s="356">
        <v>1454795</v>
      </c>
      <c r="D130" s="193">
        <v>2.6366882974865558E-2</v>
      </c>
      <c r="E130" s="368"/>
      <c r="F130" s="363"/>
      <c r="G130" s="368">
        <v>29670</v>
      </c>
      <c r="H130" s="363">
        <v>-2.1857383048165313E-2</v>
      </c>
      <c r="I130" s="356">
        <v>29979</v>
      </c>
      <c r="J130" s="234">
        <v>0.18672314147731761</v>
      </c>
      <c r="K130" s="632">
        <v>70907</v>
      </c>
      <c r="L130" s="626">
        <v>-0.17338540452319889</v>
      </c>
      <c r="M130" s="356">
        <v>6450</v>
      </c>
      <c r="N130" s="234">
        <v>1.3574561403508771</v>
      </c>
      <c r="O130" s="632">
        <v>50423</v>
      </c>
      <c r="P130" s="626">
        <v>0.20473550915085775</v>
      </c>
      <c r="Q130" s="356">
        <v>2050</v>
      </c>
      <c r="R130" s="234">
        <v>0.98259187620889743</v>
      </c>
      <c r="S130" s="175">
        <v>1937</v>
      </c>
      <c r="T130" s="193">
        <v>1.8937401367701209E-2</v>
      </c>
      <c r="U130" s="628">
        <v>4893</v>
      </c>
      <c r="V130" s="629">
        <v>-0.47774575728466218</v>
      </c>
      <c r="W130" s="356">
        <v>305</v>
      </c>
      <c r="X130" s="234">
        <v>0.8484848484848484</v>
      </c>
      <c r="Y130" s="356">
        <v>389</v>
      </c>
      <c r="Z130" s="234">
        <v>4.4027777777777777</v>
      </c>
      <c r="AA130" s="356"/>
      <c r="AB130" s="321"/>
      <c r="AC130" s="356">
        <v>25</v>
      </c>
      <c r="AD130" s="193">
        <v>1.7777777777777777</v>
      </c>
      <c r="AE130" s="628"/>
      <c r="AF130" s="640"/>
      <c r="AG130" s="356"/>
      <c r="AH130" s="234"/>
    </row>
    <row r="131" spans="1:914" s="3" customFormat="1" ht="13.55" customHeight="1">
      <c r="A131" s="645"/>
      <c r="B131" s="221" t="s">
        <v>12</v>
      </c>
      <c r="C131" s="356">
        <v>1547193</v>
      </c>
      <c r="D131" s="193">
        <v>9.9494309920650226E-2</v>
      </c>
      <c r="E131" s="368"/>
      <c r="F131" s="363"/>
      <c r="G131" s="368">
        <v>26244</v>
      </c>
      <c r="H131" s="363">
        <v>0.12268993839835729</v>
      </c>
      <c r="I131" s="356">
        <v>29206</v>
      </c>
      <c r="J131" s="234">
        <v>0.27398037077426385</v>
      </c>
      <c r="K131" s="632"/>
      <c r="L131" s="626"/>
      <c r="M131" s="356">
        <v>7286</v>
      </c>
      <c r="N131" s="234">
        <v>2.2555853440571938</v>
      </c>
      <c r="O131" s="632"/>
      <c r="P131" s="626"/>
      <c r="Q131" s="356">
        <v>2430</v>
      </c>
      <c r="R131" s="234">
        <v>0.85213414634146334</v>
      </c>
      <c r="S131" s="175">
        <v>2136</v>
      </c>
      <c r="T131" s="234">
        <v>6.1234102684879889E-3</v>
      </c>
      <c r="U131" s="628"/>
      <c r="V131" s="629"/>
      <c r="W131" s="356">
        <v>214</v>
      </c>
      <c r="X131" s="234">
        <v>-0.1705426356589147</v>
      </c>
      <c r="Y131" s="356">
        <v>239</v>
      </c>
      <c r="Z131" s="234">
        <v>1.1926605504587156</v>
      </c>
      <c r="AA131" s="356"/>
      <c r="AB131" s="321"/>
      <c r="AC131" s="356">
        <v>8</v>
      </c>
      <c r="AD131" s="193">
        <v>-0.46666666666666667</v>
      </c>
      <c r="AE131" s="628"/>
      <c r="AF131" s="640"/>
      <c r="AG131" s="356"/>
      <c r="AH131" s="234"/>
    </row>
    <row r="132" spans="1:914" s="3" customFormat="1" ht="13.55" customHeight="1">
      <c r="A132" s="645"/>
      <c r="B132" s="221" t="s">
        <v>13</v>
      </c>
      <c r="C132" s="356">
        <v>1321293</v>
      </c>
      <c r="D132" s="193">
        <v>0.10546435103301599</v>
      </c>
      <c r="E132" s="368"/>
      <c r="F132" s="363"/>
      <c r="G132" s="368">
        <v>26584</v>
      </c>
      <c r="H132" s="363">
        <v>0.33742516476329421</v>
      </c>
      <c r="I132" s="356">
        <v>21932</v>
      </c>
      <c r="J132" s="234">
        <v>0.26380085282931898</v>
      </c>
      <c r="K132" s="632"/>
      <c r="L132" s="626"/>
      <c r="M132" s="356">
        <v>7924</v>
      </c>
      <c r="N132" s="234">
        <v>2.3762249680443119</v>
      </c>
      <c r="O132" s="632"/>
      <c r="P132" s="626"/>
      <c r="Q132" s="356">
        <v>2951</v>
      </c>
      <c r="R132" s="234">
        <v>0.81600000000000006</v>
      </c>
      <c r="S132" s="175">
        <v>1230</v>
      </c>
      <c r="T132" s="234">
        <v>-0.45430346051464066</v>
      </c>
      <c r="U132" s="628"/>
      <c r="V132" s="629"/>
      <c r="W132" s="356">
        <v>448</v>
      </c>
      <c r="X132" s="234">
        <v>2.7647058823529411</v>
      </c>
      <c r="Y132" s="356">
        <v>307</v>
      </c>
      <c r="Z132" s="234">
        <v>1.1172413793103448</v>
      </c>
      <c r="AA132" s="356"/>
      <c r="AB132" s="321"/>
      <c r="AC132" s="356">
        <v>1</v>
      </c>
      <c r="AD132" s="193">
        <v>-0.5</v>
      </c>
      <c r="AE132" s="628"/>
      <c r="AF132" s="640"/>
      <c r="AG132" s="356"/>
      <c r="AH132" s="234"/>
    </row>
    <row r="133" spans="1:914" s="3" customFormat="1" ht="13.55" customHeight="1">
      <c r="A133" s="645"/>
      <c r="B133" s="117" t="s">
        <v>14</v>
      </c>
      <c r="C133" s="356">
        <v>1432100</v>
      </c>
      <c r="D133" s="193">
        <v>0.15571810517430196</v>
      </c>
      <c r="E133" s="368"/>
      <c r="F133" s="363"/>
      <c r="G133" s="368">
        <v>22465</v>
      </c>
      <c r="H133" s="363">
        <v>7.4212212499402241E-2</v>
      </c>
      <c r="I133" s="356">
        <v>24230</v>
      </c>
      <c r="J133" s="234">
        <v>0.48851210222386032</v>
      </c>
      <c r="K133" s="632">
        <v>44281</v>
      </c>
      <c r="L133" s="626">
        <v>0.35664828431372547</v>
      </c>
      <c r="M133" s="356">
        <v>7338</v>
      </c>
      <c r="N133" s="234">
        <v>1.4632426988922456</v>
      </c>
      <c r="O133" s="632">
        <v>21615</v>
      </c>
      <c r="P133" s="626">
        <v>0.11073997944501542</v>
      </c>
      <c r="Q133" s="356">
        <v>3026</v>
      </c>
      <c r="R133" s="234">
        <v>0.65084560829241678</v>
      </c>
      <c r="S133" s="175">
        <v>1191</v>
      </c>
      <c r="T133" s="193">
        <v>-2.2167487684729065E-2</v>
      </c>
      <c r="U133" s="628">
        <v>4246</v>
      </c>
      <c r="V133" s="616">
        <v>4.0941407207648828E-2</v>
      </c>
      <c r="W133" s="356">
        <v>292</v>
      </c>
      <c r="X133" s="234">
        <v>-0.24547803617571062</v>
      </c>
      <c r="Y133" s="356">
        <v>238</v>
      </c>
      <c r="Z133" s="234">
        <v>-8.4615384615384648E-2</v>
      </c>
      <c r="AA133" s="356"/>
      <c r="AB133" s="321"/>
      <c r="AC133" s="356">
        <v>11</v>
      </c>
      <c r="AD133" s="193">
        <v>-0.15384615384615385</v>
      </c>
      <c r="AE133" s="628"/>
      <c r="AF133" s="640"/>
      <c r="AG133" s="356"/>
      <c r="AH133" s="234"/>
    </row>
    <row r="134" spans="1:914" s="3" customFormat="1" ht="13.55" customHeight="1">
      <c r="A134" s="645"/>
      <c r="B134" s="117" t="s">
        <v>15</v>
      </c>
      <c r="C134" s="356">
        <v>1288754</v>
      </c>
      <c r="D134" s="193">
        <v>0.11670929861775425</v>
      </c>
      <c r="E134" s="368"/>
      <c r="F134" s="363"/>
      <c r="G134" s="368">
        <v>18033</v>
      </c>
      <c r="H134" s="363">
        <v>0.16139627745217999</v>
      </c>
      <c r="I134" s="356">
        <v>14367</v>
      </c>
      <c r="J134" s="234">
        <v>0.21651143099068593</v>
      </c>
      <c r="K134" s="632"/>
      <c r="L134" s="626"/>
      <c r="M134" s="356">
        <v>3064</v>
      </c>
      <c r="N134" s="234">
        <v>2.5794392523364484</v>
      </c>
      <c r="O134" s="632"/>
      <c r="P134" s="626"/>
      <c r="Q134" s="356">
        <v>1198</v>
      </c>
      <c r="R134" s="234">
        <v>3.5378787878787881</v>
      </c>
      <c r="S134" s="175">
        <v>1171</v>
      </c>
      <c r="T134" s="193">
        <v>0.39073634204275537</v>
      </c>
      <c r="U134" s="628"/>
      <c r="V134" s="616"/>
      <c r="W134" s="356">
        <v>114</v>
      </c>
      <c r="X134" s="234">
        <v>0.17525773195876293</v>
      </c>
      <c r="Y134" s="356">
        <v>179</v>
      </c>
      <c r="Z134" s="234">
        <v>3.1627906976744189</v>
      </c>
      <c r="AA134" s="356"/>
      <c r="AB134" s="321"/>
      <c r="AC134" s="356">
        <v>8</v>
      </c>
      <c r="AD134" s="193">
        <v>-0.38461538461538464</v>
      </c>
      <c r="AE134" s="628"/>
      <c r="AF134" s="640"/>
      <c r="AG134" s="356"/>
      <c r="AH134" s="234"/>
    </row>
    <row r="135" spans="1:914" s="3" customFormat="1" ht="13.55" customHeight="1">
      <c r="A135" s="647"/>
      <c r="B135" s="176" t="s">
        <v>16</v>
      </c>
      <c r="C135" s="360">
        <v>1430677</v>
      </c>
      <c r="D135" s="204">
        <v>0.18781315822901989</v>
      </c>
      <c r="E135" s="370"/>
      <c r="F135" s="204"/>
      <c r="G135" s="370">
        <v>16315</v>
      </c>
      <c r="H135" s="204">
        <v>0.21229008768019031</v>
      </c>
      <c r="I135" s="360">
        <v>13553</v>
      </c>
      <c r="J135" s="238">
        <v>0.20364120781527539</v>
      </c>
      <c r="K135" s="633"/>
      <c r="L135" s="627"/>
      <c r="M135" s="360">
        <v>2457</v>
      </c>
      <c r="N135" s="238">
        <v>2.5200573065902581</v>
      </c>
      <c r="O135" s="633"/>
      <c r="P135" s="627"/>
      <c r="Q135" s="360">
        <v>350</v>
      </c>
      <c r="R135" s="238">
        <v>2.7234042553191489</v>
      </c>
      <c r="S135" s="189">
        <v>936</v>
      </c>
      <c r="T135" s="193">
        <v>0.11163895486935867</v>
      </c>
      <c r="U135" s="631"/>
      <c r="V135" s="617"/>
      <c r="W135" s="360">
        <v>40</v>
      </c>
      <c r="X135" s="238">
        <v>12.333333333333334</v>
      </c>
      <c r="Y135" s="360">
        <v>104</v>
      </c>
      <c r="Z135" s="238">
        <v>51</v>
      </c>
      <c r="AA135" s="360"/>
      <c r="AB135" s="376"/>
      <c r="AC135" s="360">
        <v>4</v>
      </c>
      <c r="AD135" s="204">
        <v>-0.5</v>
      </c>
      <c r="AE135" s="631"/>
      <c r="AF135" s="641"/>
      <c r="AG135" s="360"/>
      <c r="AH135" s="238"/>
    </row>
    <row r="136" spans="1:914" s="3" customFormat="1" ht="13.55" customHeight="1">
      <c r="A136" s="645" t="s">
        <v>229</v>
      </c>
      <c r="B136" s="117" t="s">
        <v>209</v>
      </c>
      <c r="C136" s="368">
        <v>1834538</v>
      </c>
      <c r="D136" s="193">
        <v>0.24891704898145078</v>
      </c>
      <c r="E136" s="368"/>
      <c r="F136" s="363"/>
      <c r="G136" s="368">
        <v>24048</v>
      </c>
      <c r="H136" s="363">
        <v>0.26428684086010201</v>
      </c>
      <c r="I136" s="368">
        <v>18766</v>
      </c>
      <c r="J136" s="234">
        <v>0.31969057665260192</v>
      </c>
      <c r="K136" s="648">
        <v>77292</v>
      </c>
      <c r="L136" s="637">
        <v>0.5956893348197696</v>
      </c>
      <c r="M136" s="368">
        <v>3268</v>
      </c>
      <c r="N136" s="234">
        <v>1.247592847317744</v>
      </c>
      <c r="O136" s="634">
        <v>153189</v>
      </c>
      <c r="P136" s="637">
        <v>0.12907957192134203</v>
      </c>
      <c r="Q136" s="368">
        <v>606</v>
      </c>
      <c r="R136" s="193">
        <v>1.4938271604938271</v>
      </c>
      <c r="S136" s="167">
        <v>1272</v>
      </c>
      <c r="T136" s="198">
        <v>0.17235023041474654</v>
      </c>
      <c r="U136" s="628">
        <v>2558</v>
      </c>
      <c r="V136" s="616">
        <v>-0.25596276905177429</v>
      </c>
      <c r="W136" s="368">
        <v>152</v>
      </c>
      <c r="X136" s="234">
        <v>7.9411764705882355</v>
      </c>
      <c r="Y136" s="368">
        <v>39</v>
      </c>
      <c r="Z136" s="234">
        <v>0.18181818181818188</v>
      </c>
      <c r="AA136" s="368"/>
      <c r="AB136" s="193"/>
      <c r="AC136" s="368">
        <v>0</v>
      </c>
      <c r="AD136" s="234">
        <v>0</v>
      </c>
      <c r="AE136" s="638">
        <v>2936</v>
      </c>
      <c r="AF136" s="639">
        <v>0.18387096774193545</v>
      </c>
      <c r="AG136" s="368"/>
      <c r="AH136" s="193"/>
    </row>
    <row r="137" spans="1:914" s="3" customFormat="1" ht="13.55" customHeight="1">
      <c r="A137" s="645"/>
      <c r="B137" s="117" t="s">
        <v>210</v>
      </c>
      <c r="C137" s="356">
        <v>1445609</v>
      </c>
      <c r="D137" s="193">
        <v>0.10126283344874581</v>
      </c>
      <c r="E137" s="368"/>
      <c r="F137" s="363"/>
      <c r="G137" s="368">
        <v>19396</v>
      </c>
      <c r="H137" s="363">
        <v>0.16415581297641202</v>
      </c>
      <c r="I137" s="356">
        <v>15213</v>
      </c>
      <c r="J137" s="234">
        <v>0.45411967119097696</v>
      </c>
      <c r="K137" s="632"/>
      <c r="L137" s="626"/>
      <c r="M137" s="356">
        <v>2271</v>
      </c>
      <c r="N137" s="234">
        <v>0.27226890756302513</v>
      </c>
      <c r="O137" s="635"/>
      <c r="P137" s="626"/>
      <c r="Q137" s="356">
        <v>514</v>
      </c>
      <c r="R137" s="234">
        <v>-3.564727954971858E-2</v>
      </c>
      <c r="S137" s="175">
        <v>884</v>
      </c>
      <c r="T137" s="193">
        <v>2.5522041763341066E-2</v>
      </c>
      <c r="U137" s="628"/>
      <c r="V137" s="616"/>
      <c r="W137" s="377">
        <v>97</v>
      </c>
      <c r="X137" s="234">
        <v>31.333333333333336</v>
      </c>
      <c r="Y137" s="356">
        <v>1</v>
      </c>
      <c r="Z137" s="234">
        <v>-0.97435897435897434</v>
      </c>
      <c r="AA137" s="356"/>
      <c r="AB137" s="193"/>
      <c r="AC137" s="356">
        <v>9</v>
      </c>
      <c r="AD137" s="234">
        <v>8</v>
      </c>
      <c r="AE137" s="628"/>
      <c r="AF137" s="640"/>
      <c r="AG137" s="356"/>
      <c r="AH137" s="193"/>
    </row>
    <row r="138" spans="1:914" s="3" customFormat="1" ht="13.55" customHeight="1">
      <c r="A138" s="645"/>
      <c r="B138" s="117" t="s">
        <v>7</v>
      </c>
      <c r="C138" s="356">
        <v>1416683</v>
      </c>
      <c r="D138" s="193">
        <v>0.23087182080334748</v>
      </c>
      <c r="E138" s="368"/>
      <c r="F138" s="363"/>
      <c r="G138" s="368">
        <v>18959</v>
      </c>
      <c r="H138" s="363">
        <v>0.15133296896823945</v>
      </c>
      <c r="I138" s="356">
        <v>21411</v>
      </c>
      <c r="J138" s="234">
        <v>0.72920368276530456</v>
      </c>
      <c r="K138" s="632"/>
      <c r="L138" s="626"/>
      <c r="M138" s="356">
        <v>4976</v>
      </c>
      <c r="N138" s="234">
        <v>0.15720930232558139</v>
      </c>
      <c r="O138" s="635"/>
      <c r="P138" s="626"/>
      <c r="Q138" s="356">
        <v>1619</v>
      </c>
      <c r="R138" s="234">
        <v>6.8646864686468634E-2</v>
      </c>
      <c r="S138" s="175">
        <v>895</v>
      </c>
      <c r="T138" s="193">
        <v>-9.0447154471544722E-2</v>
      </c>
      <c r="U138" s="628"/>
      <c r="V138" s="616"/>
      <c r="W138" s="377">
        <v>368</v>
      </c>
      <c r="X138" s="234">
        <v>0.20655737704918042</v>
      </c>
      <c r="Y138" s="356">
        <v>88</v>
      </c>
      <c r="Z138" s="234">
        <v>-0.43949044585987262</v>
      </c>
      <c r="AA138" s="356"/>
      <c r="AB138" s="193"/>
      <c r="AC138" s="356">
        <v>14</v>
      </c>
      <c r="AD138" s="234">
        <v>3.6666666666666665</v>
      </c>
      <c r="AE138" s="628"/>
      <c r="AF138" s="640"/>
      <c r="AG138" s="356"/>
      <c r="AH138" s="193"/>
    </row>
    <row r="139" spans="1:914" s="3" customFormat="1" ht="13.55" customHeight="1">
      <c r="A139" s="645"/>
      <c r="B139" s="221" t="s">
        <v>8</v>
      </c>
      <c r="C139" s="356">
        <v>1495460</v>
      </c>
      <c r="D139" s="193">
        <v>0.26746250693923562</v>
      </c>
      <c r="E139" s="368"/>
      <c r="F139" s="363"/>
      <c r="G139" s="368">
        <v>21403</v>
      </c>
      <c r="H139" s="363">
        <v>0.1230454402350718</v>
      </c>
      <c r="I139" s="356">
        <v>25782</v>
      </c>
      <c r="J139" s="234">
        <v>0.17817483891605357</v>
      </c>
      <c r="K139" s="632">
        <v>95674</v>
      </c>
      <c r="L139" s="626">
        <v>1.0652333462850234</v>
      </c>
      <c r="M139" s="356">
        <v>10389</v>
      </c>
      <c r="N139" s="234">
        <v>0.83746020516448527</v>
      </c>
      <c r="O139" s="635"/>
      <c r="P139" s="626"/>
      <c r="Q139" s="356">
        <v>3662</v>
      </c>
      <c r="R139" s="234">
        <v>7.7375698734922116E-2</v>
      </c>
      <c r="S139" s="175">
        <v>989</v>
      </c>
      <c r="T139" s="234">
        <v>0.10011123470522804</v>
      </c>
      <c r="U139" s="628">
        <v>5932</v>
      </c>
      <c r="V139" s="629">
        <v>0.14761075643257882</v>
      </c>
      <c r="W139" s="377">
        <v>538</v>
      </c>
      <c r="X139" s="234">
        <v>0.23678160919540225</v>
      </c>
      <c r="Y139" s="356">
        <v>200</v>
      </c>
      <c r="Z139" s="234">
        <v>-0.45945945945945943</v>
      </c>
      <c r="AA139" s="356"/>
      <c r="AB139" s="193"/>
      <c r="AC139" s="356">
        <v>0</v>
      </c>
      <c r="AD139" s="234">
        <v>-1</v>
      </c>
      <c r="AE139" s="628"/>
      <c r="AF139" s="640"/>
      <c r="AG139" s="356"/>
      <c r="AH139" s="193"/>
    </row>
    <row r="140" spans="1:914" s="3" customFormat="1" ht="13.55" customHeight="1">
      <c r="A140" s="645"/>
      <c r="B140" s="117" t="s">
        <v>9</v>
      </c>
      <c r="C140" s="356">
        <v>1579265</v>
      </c>
      <c r="D140" s="193">
        <v>0.29130100253229141</v>
      </c>
      <c r="E140" s="368"/>
      <c r="F140" s="363"/>
      <c r="G140" s="368">
        <v>24663</v>
      </c>
      <c r="H140" s="363">
        <v>0.14599693322800977</v>
      </c>
      <c r="I140" s="356">
        <v>28658</v>
      </c>
      <c r="J140" s="234">
        <v>0.32522543352601163</v>
      </c>
      <c r="K140" s="632"/>
      <c r="L140" s="626"/>
      <c r="M140" s="356">
        <v>12354</v>
      </c>
      <c r="N140" s="234">
        <v>0.7021217966381923</v>
      </c>
      <c r="O140" s="635"/>
      <c r="P140" s="626"/>
      <c r="Q140" s="356">
        <v>4837</v>
      </c>
      <c r="R140" s="234">
        <v>2.3487092678798227E-2</v>
      </c>
      <c r="S140" s="175">
        <v>1762</v>
      </c>
      <c r="T140" s="193">
        <v>0.53886462882096064</v>
      </c>
      <c r="U140" s="628"/>
      <c r="V140" s="629"/>
      <c r="W140" s="377">
        <v>621</v>
      </c>
      <c r="X140" s="234">
        <v>-5.1908396946564905E-2</v>
      </c>
      <c r="Y140" s="356">
        <v>461</v>
      </c>
      <c r="Z140" s="234">
        <v>-0.17825311942958999</v>
      </c>
      <c r="AA140" s="356"/>
      <c r="AB140" s="193"/>
      <c r="AC140" s="356">
        <v>8</v>
      </c>
      <c r="AD140" s="234">
        <v>-0.52941176470588236</v>
      </c>
      <c r="AE140" s="628"/>
      <c r="AF140" s="640"/>
      <c r="AG140" s="356"/>
      <c r="AH140" s="193"/>
    </row>
    <row r="141" spans="1:914" s="3" customFormat="1" ht="13.55" customHeight="1">
      <c r="A141" s="645"/>
      <c r="B141" s="221" t="s">
        <v>10</v>
      </c>
      <c r="C141" s="356">
        <v>1373551</v>
      </c>
      <c r="D141" s="193">
        <v>8.116249579869636E-2</v>
      </c>
      <c r="E141" s="368"/>
      <c r="F141" s="363"/>
      <c r="G141" s="368">
        <v>28923</v>
      </c>
      <c r="H141" s="363">
        <v>0.29740277217063649</v>
      </c>
      <c r="I141" s="356">
        <v>26008</v>
      </c>
      <c r="J141" s="234">
        <v>0.25533352640216234</v>
      </c>
      <c r="K141" s="632"/>
      <c r="L141" s="626"/>
      <c r="M141" s="356">
        <v>12005</v>
      </c>
      <c r="N141" s="234">
        <v>0.78327391562685689</v>
      </c>
      <c r="O141" s="635"/>
      <c r="P141" s="626"/>
      <c r="Q141" s="356">
        <v>4646</v>
      </c>
      <c r="R141" s="234">
        <v>0.43705536653263222</v>
      </c>
      <c r="S141" s="175">
        <v>2075</v>
      </c>
      <c r="T141" s="234">
        <v>-5.3807569539443684E-2</v>
      </c>
      <c r="U141" s="628"/>
      <c r="V141" s="629"/>
      <c r="W141" s="377">
        <v>737</v>
      </c>
      <c r="X141" s="234">
        <v>0.375</v>
      </c>
      <c r="Y141" s="356">
        <v>188</v>
      </c>
      <c r="Z141" s="234">
        <v>-0.61943319838056676</v>
      </c>
      <c r="AA141" s="356"/>
      <c r="AB141" s="193"/>
      <c r="AC141" s="356">
        <v>19</v>
      </c>
      <c r="AD141" s="234">
        <v>1.375</v>
      </c>
      <c r="AE141" s="628"/>
      <c r="AF141" s="640"/>
      <c r="AG141" s="356"/>
      <c r="AH141" s="193"/>
    </row>
    <row r="142" spans="1:914" s="3" customFormat="1" ht="13.55" customHeight="1">
      <c r="A142" s="645"/>
      <c r="B142" s="117" t="s">
        <v>11</v>
      </c>
      <c r="C142" s="356">
        <v>1675332</v>
      </c>
      <c r="D142" s="193">
        <v>0.1515931797950914</v>
      </c>
      <c r="E142" s="368"/>
      <c r="F142" s="363"/>
      <c r="G142" s="368">
        <v>36441</v>
      </c>
      <c r="H142" s="363">
        <v>0.22821031344792719</v>
      </c>
      <c r="I142" s="356">
        <v>35190</v>
      </c>
      <c r="J142" s="234">
        <v>0.17382167517262093</v>
      </c>
      <c r="K142" s="632">
        <v>109549</v>
      </c>
      <c r="L142" s="626">
        <v>0.54496735160139342</v>
      </c>
      <c r="M142" s="356">
        <v>7695</v>
      </c>
      <c r="N142" s="234">
        <v>0.19302325581395352</v>
      </c>
      <c r="O142" s="635"/>
      <c r="P142" s="626"/>
      <c r="Q142" s="356">
        <v>2704</v>
      </c>
      <c r="R142" s="234">
        <v>0.3190243902439025</v>
      </c>
      <c r="S142" s="175">
        <v>2877</v>
      </c>
      <c r="T142" s="193">
        <v>0.48528652555498192</v>
      </c>
      <c r="U142" s="628">
        <v>5364</v>
      </c>
      <c r="V142" s="629">
        <v>9.6259963212752986E-2</v>
      </c>
      <c r="W142" s="377">
        <v>308</v>
      </c>
      <c r="X142" s="234">
        <v>9.8360655737705915E-3</v>
      </c>
      <c r="Y142" s="356">
        <v>245</v>
      </c>
      <c r="Z142" s="234">
        <v>-0.37017994858611825</v>
      </c>
      <c r="AA142" s="356"/>
      <c r="AB142" s="193"/>
      <c r="AC142" s="356">
        <v>4</v>
      </c>
      <c r="AD142" s="234">
        <v>-0.84</v>
      </c>
      <c r="AE142" s="628"/>
      <c r="AF142" s="640"/>
      <c r="AG142" s="356"/>
      <c r="AH142" s="193"/>
    </row>
    <row r="143" spans="1:914" s="3" customFormat="1" ht="13.55" customHeight="1">
      <c r="A143" s="645"/>
      <c r="B143" s="221" t="s">
        <v>12</v>
      </c>
      <c r="C143" s="356">
        <v>1835249</v>
      </c>
      <c r="D143" s="193">
        <v>0.18617974615965815</v>
      </c>
      <c r="E143" s="368"/>
      <c r="F143" s="363"/>
      <c r="G143" s="368">
        <v>30435</v>
      </c>
      <c r="H143" s="363">
        <v>0.15969364426154553</v>
      </c>
      <c r="I143" s="356">
        <v>30186</v>
      </c>
      <c r="J143" s="234">
        <v>3.3554749024173214E-2</v>
      </c>
      <c r="K143" s="632"/>
      <c r="L143" s="626"/>
      <c r="M143" s="356">
        <v>8952</v>
      </c>
      <c r="N143" s="234">
        <v>0.22865769969805116</v>
      </c>
      <c r="O143" s="635"/>
      <c r="P143" s="626"/>
      <c r="Q143" s="356">
        <v>3075</v>
      </c>
      <c r="R143" s="234">
        <v>0.26543209876543217</v>
      </c>
      <c r="S143" s="175">
        <v>2852</v>
      </c>
      <c r="T143" s="234">
        <v>0.33520599250936328</v>
      </c>
      <c r="U143" s="630"/>
      <c r="V143" s="629"/>
      <c r="W143" s="377">
        <v>303</v>
      </c>
      <c r="X143" s="234">
        <v>0.41588785046728982</v>
      </c>
      <c r="Y143" s="356">
        <v>239</v>
      </c>
      <c r="Z143" s="234">
        <v>0</v>
      </c>
      <c r="AA143" s="356"/>
      <c r="AB143" s="193"/>
      <c r="AC143" s="356">
        <v>10</v>
      </c>
      <c r="AD143" s="234">
        <v>0.25</v>
      </c>
      <c r="AE143" s="628"/>
      <c r="AF143" s="640"/>
      <c r="AG143" s="356"/>
      <c r="AH143" s="193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</row>
    <row r="144" spans="1:914" s="3" customFormat="1" ht="13.55" customHeight="1">
      <c r="A144" s="645"/>
      <c r="B144" s="221" t="s">
        <v>13</v>
      </c>
      <c r="C144" s="356">
        <v>1511657</v>
      </c>
      <c r="D144" s="193">
        <v>0.14407402445937426</v>
      </c>
      <c r="E144" s="368"/>
      <c r="F144" s="363"/>
      <c r="G144" s="368">
        <v>26551</v>
      </c>
      <c r="H144" s="363">
        <v>-1.24134817935595E-3</v>
      </c>
      <c r="I144" s="356">
        <v>21834</v>
      </c>
      <c r="J144" s="234">
        <v>-4.4683567390114698E-3</v>
      </c>
      <c r="K144" s="632"/>
      <c r="L144" s="626"/>
      <c r="M144" s="356">
        <v>8251</v>
      </c>
      <c r="N144" s="234">
        <v>4.1267036850075822E-2</v>
      </c>
      <c r="O144" s="635"/>
      <c r="P144" s="626"/>
      <c r="Q144" s="356">
        <v>2986</v>
      </c>
      <c r="R144" s="234">
        <v>1.1860386309725524E-2</v>
      </c>
      <c r="S144" s="175">
        <v>1630</v>
      </c>
      <c r="T144" s="234">
        <v>0.32520325203252032</v>
      </c>
      <c r="U144" s="630"/>
      <c r="V144" s="629"/>
      <c r="W144" s="377">
        <v>226</v>
      </c>
      <c r="X144" s="234">
        <v>-0.4955357142857143</v>
      </c>
      <c r="Y144" s="356">
        <v>194</v>
      </c>
      <c r="Z144" s="234">
        <v>-0.36807817589576552</v>
      </c>
      <c r="AA144" s="356"/>
      <c r="AB144" s="193"/>
      <c r="AC144" s="356">
        <v>19</v>
      </c>
      <c r="AD144" s="234">
        <v>18</v>
      </c>
      <c r="AE144" s="628"/>
      <c r="AF144" s="640"/>
      <c r="AG144" s="356"/>
      <c r="AH144" s="193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</row>
    <row r="145" spans="1:914" s="3" customFormat="1" ht="13.55" customHeight="1">
      <c r="A145" s="645"/>
      <c r="B145" s="117" t="s">
        <v>14</v>
      </c>
      <c r="C145" s="356">
        <v>1735308</v>
      </c>
      <c r="D145" s="193">
        <v>0.21172264506668528</v>
      </c>
      <c r="E145" s="368"/>
      <c r="F145" s="193"/>
      <c r="G145" s="368">
        <v>26778</v>
      </c>
      <c r="H145" s="193">
        <v>0.19198753616737152</v>
      </c>
      <c r="I145" s="356">
        <v>26608</v>
      </c>
      <c r="J145" s="234">
        <v>9.8142798184069235E-2</v>
      </c>
      <c r="K145" s="632">
        <v>54524</v>
      </c>
      <c r="L145" s="626">
        <v>0.2313181725796617</v>
      </c>
      <c r="M145" s="356">
        <v>10582</v>
      </c>
      <c r="N145" s="234">
        <v>0.44208231125647313</v>
      </c>
      <c r="O145" s="635"/>
      <c r="P145" s="626"/>
      <c r="Q145" s="356">
        <v>3700</v>
      </c>
      <c r="R145" s="234">
        <v>0.22273628552544622</v>
      </c>
      <c r="S145" s="175">
        <v>1574</v>
      </c>
      <c r="T145" s="193">
        <v>0.32157850545759864</v>
      </c>
      <c r="U145" s="628">
        <v>3883</v>
      </c>
      <c r="V145" s="616">
        <v>-8.5492227979274582E-2</v>
      </c>
      <c r="W145" s="377">
        <v>290</v>
      </c>
      <c r="X145" s="234">
        <v>-6.8493150684931781E-3</v>
      </c>
      <c r="Y145" s="356">
        <v>132</v>
      </c>
      <c r="Z145" s="234">
        <v>-0.44537815126050417</v>
      </c>
      <c r="AA145" s="356"/>
      <c r="AB145" s="193"/>
      <c r="AC145" s="356">
        <v>8</v>
      </c>
      <c r="AD145" s="234">
        <v>-0.27272727272727271</v>
      </c>
      <c r="AE145" s="628"/>
      <c r="AF145" s="640"/>
      <c r="AG145" s="356"/>
      <c r="AH145" s="193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</row>
    <row r="146" spans="1:914" s="3" customFormat="1" ht="13.55" customHeight="1">
      <c r="A146" s="645"/>
      <c r="B146" s="117" t="s">
        <v>15</v>
      </c>
      <c r="C146" s="356">
        <v>1626063</v>
      </c>
      <c r="D146" s="193">
        <v>0.26173265029633275</v>
      </c>
      <c r="E146" s="368"/>
      <c r="F146" s="193"/>
      <c r="G146" s="368">
        <v>20304</v>
      </c>
      <c r="H146" s="193">
        <v>0.12593578439527531</v>
      </c>
      <c r="I146" s="356">
        <v>14455</v>
      </c>
      <c r="J146" s="234">
        <v>6.1251479084012406E-3</v>
      </c>
      <c r="K146" s="632"/>
      <c r="L146" s="626"/>
      <c r="M146" s="356">
        <v>7042</v>
      </c>
      <c r="N146" s="234">
        <v>1.298302872062663</v>
      </c>
      <c r="O146" s="635"/>
      <c r="P146" s="626"/>
      <c r="Q146" s="356">
        <v>817</v>
      </c>
      <c r="R146" s="234">
        <v>-0.3180300500834724</v>
      </c>
      <c r="S146" s="175">
        <v>1097</v>
      </c>
      <c r="T146" s="193">
        <v>-6.3193851409052093E-2</v>
      </c>
      <c r="U146" s="628"/>
      <c r="V146" s="616"/>
      <c r="W146" s="377">
        <v>49</v>
      </c>
      <c r="X146" s="234">
        <v>-0.57017543859649122</v>
      </c>
      <c r="Y146" s="356">
        <v>6</v>
      </c>
      <c r="Z146" s="234">
        <v>-0.96648044692737434</v>
      </c>
      <c r="AA146" s="356"/>
      <c r="AB146" s="193"/>
      <c r="AC146" s="356">
        <v>4</v>
      </c>
      <c r="AD146" s="193">
        <v>-0.5</v>
      </c>
      <c r="AE146" s="628"/>
      <c r="AF146" s="640"/>
      <c r="AG146" s="356"/>
      <c r="AH146" s="193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</row>
    <row r="147" spans="1:914" s="3" customFormat="1" ht="13.55" customHeight="1">
      <c r="A147" s="645"/>
      <c r="B147" s="378" t="s">
        <v>16</v>
      </c>
      <c r="C147" s="379">
        <v>1781715</v>
      </c>
      <c r="D147" s="193">
        <v>0.24536495659048119</v>
      </c>
      <c r="E147" s="368"/>
      <c r="F147" s="193"/>
      <c r="G147" s="368">
        <v>18999</v>
      </c>
      <c r="H147" s="193">
        <v>0.16451118602513026</v>
      </c>
      <c r="I147" s="356">
        <v>12921</v>
      </c>
      <c r="J147" s="321">
        <v>-4.663174204973064E-2</v>
      </c>
      <c r="K147" s="633"/>
      <c r="L147" s="627"/>
      <c r="M147" s="369">
        <v>4236</v>
      </c>
      <c r="N147" s="238">
        <v>0.72405372405372415</v>
      </c>
      <c r="O147" s="636"/>
      <c r="P147" s="627"/>
      <c r="Q147" s="356">
        <v>807</v>
      </c>
      <c r="R147" s="193">
        <v>1.3057142857142856</v>
      </c>
      <c r="S147" s="189">
        <v>928</v>
      </c>
      <c r="T147" s="193">
        <v>-8.5470085470085479E-3</v>
      </c>
      <c r="U147" s="631"/>
      <c r="V147" s="617"/>
      <c r="W147" s="377">
        <v>15</v>
      </c>
      <c r="X147" s="193">
        <v>-0.625</v>
      </c>
      <c r="Y147" s="356">
        <v>52</v>
      </c>
      <c r="Z147" s="234">
        <v>-0.5</v>
      </c>
      <c r="AA147" s="356"/>
      <c r="AB147" s="193"/>
      <c r="AC147" s="356">
        <v>0</v>
      </c>
      <c r="AD147" s="204">
        <v>-1</v>
      </c>
      <c r="AE147" s="631"/>
      <c r="AF147" s="641"/>
      <c r="AG147" s="356"/>
      <c r="AH147" s="193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</row>
    <row r="148" spans="1:914" s="18" customFormat="1" ht="13.55" customHeight="1">
      <c r="A148" s="646" t="s">
        <v>230</v>
      </c>
      <c r="B148" s="67" t="s">
        <v>209</v>
      </c>
      <c r="C148" s="380">
        <v>2112337</v>
      </c>
      <c r="D148" s="84">
        <v>0.15142722581925261</v>
      </c>
      <c r="E148" s="612">
        <v>312432</v>
      </c>
      <c r="F148" s="84"/>
      <c r="G148" s="79">
        <v>26113</v>
      </c>
      <c r="H148" s="84">
        <v>8.5869926813040509E-2</v>
      </c>
      <c r="I148" s="83">
        <v>18035</v>
      </c>
      <c r="J148" s="381">
        <v>-3.8953426409463976E-2</v>
      </c>
      <c r="K148" s="648">
        <v>64709</v>
      </c>
      <c r="L148" s="637">
        <v>-0.16279821973813591</v>
      </c>
      <c r="M148" s="83">
        <v>4869</v>
      </c>
      <c r="N148" s="234">
        <v>0.48990208078335384</v>
      </c>
      <c r="O148" s="655">
        <v>161267</v>
      </c>
      <c r="P148" s="642">
        <v>5.2732245787882943E-2</v>
      </c>
      <c r="Q148" s="83">
        <v>683</v>
      </c>
      <c r="R148" s="84">
        <v>0.1270627062706271</v>
      </c>
      <c r="S148" s="70">
        <v>1128</v>
      </c>
      <c r="T148" s="198">
        <v>-0.11320754716981132</v>
      </c>
      <c r="U148" s="612">
        <v>3351</v>
      </c>
      <c r="V148" s="615">
        <v>0.31000781860828774</v>
      </c>
      <c r="W148" s="382">
        <v>10</v>
      </c>
      <c r="X148" s="84">
        <v>-0.93421052631578949</v>
      </c>
      <c r="Y148" s="83">
        <v>2</v>
      </c>
      <c r="Z148" s="84">
        <v>-0.94871794871794868</v>
      </c>
      <c r="AA148" s="83"/>
      <c r="AB148" s="84"/>
      <c r="AC148" s="83">
        <v>4</v>
      </c>
      <c r="AD148" s="234" t="s">
        <v>225</v>
      </c>
      <c r="AE148" s="638">
        <v>3113</v>
      </c>
      <c r="AF148" s="639">
        <v>6.0286103542234404E-2</v>
      </c>
      <c r="AG148" s="83"/>
      <c r="AH148" s="84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  <c r="TP148" s="25"/>
      <c r="TQ148" s="25"/>
      <c r="TR148" s="25"/>
      <c r="TS148" s="25"/>
      <c r="TT148" s="25"/>
      <c r="TU148" s="25"/>
      <c r="TV148" s="25"/>
      <c r="TW148" s="25"/>
      <c r="TX148" s="25"/>
      <c r="TY148" s="25"/>
      <c r="TZ148" s="25"/>
      <c r="UA148" s="25"/>
      <c r="UB148" s="25"/>
      <c r="UC148" s="25"/>
      <c r="UD148" s="25"/>
      <c r="UE148" s="25"/>
      <c r="UF148" s="25"/>
      <c r="UG148" s="25"/>
      <c r="UH148" s="25"/>
      <c r="UI148" s="25"/>
      <c r="UJ148" s="25"/>
      <c r="UK148" s="25"/>
      <c r="UL148" s="25"/>
      <c r="UM148" s="25"/>
      <c r="UN148" s="25"/>
      <c r="UO148" s="25"/>
      <c r="UP148" s="25"/>
      <c r="UQ148" s="25"/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  <c r="AAA148" s="25"/>
      <c r="AAB148" s="25"/>
      <c r="AAC148" s="25"/>
      <c r="AAD148" s="25"/>
      <c r="AAE148" s="25"/>
      <c r="AAF148" s="25"/>
      <c r="AAG148" s="25"/>
      <c r="AAH148" s="25"/>
      <c r="AAI148" s="25"/>
      <c r="AAJ148" s="25"/>
      <c r="AAK148" s="25"/>
      <c r="AAL148" s="25"/>
      <c r="AAM148" s="25"/>
      <c r="AAN148" s="25"/>
      <c r="AAO148" s="25"/>
      <c r="AAP148" s="25"/>
      <c r="AAQ148" s="25"/>
      <c r="AAR148" s="25"/>
      <c r="AAS148" s="25"/>
      <c r="AAT148" s="25"/>
      <c r="AAU148" s="25"/>
      <c r="AAV148" s="25"/>
      <c r="AAW148" s="25"/>
      <c r="AAX148" s="25"/>
      <c r="AAY148" s="25"/>
      <c r="AAZ148" s="25"/>
      <c r="ABA148" s="25"/>
      <c r="ABB148" s="25"/>
      <c r="ABC148" s="25"/>
      <c r="ABD148" s="25"/>
      <c r="ABE148" s="25"/>
      <c r="ABF148" s="25"/>
      <c r="ABG148" s="25"/>
      <c r="ABH148" s="25"/>
      <c r="ABI148" s="25"/>
      <c r="ABJ148" s="25"/>
      <c r="ABK148" s="25"/>
      <c r="ABL148" s="25"/>
      <c r="ABM148" s="25"/>
      <c r="ABN148" s="25"/>
      <c r="ABO148" s="25"/>
      <c r="ABP148" s="25"/>
      <c r="ABQ148" s="25"/>
      <c r="ABR148" s="25"/>
      <c r="ABS148" s="25"/>
      <c r="ABT148" s="25"/>
      <c r="ABU148" s="25"/>
      <c r="ABV148" s="25"/>
      <c r="ABW148" s="25"/>
      <c r="ABX148" s="25"/>
      <c r="ABY148" s="25"/>
      <c r="ABZ148" s="25"/>
      <c r="ACA148" s="25"/>
      <c r="ACB148" s="25"/>
      <c r="ACC148" s="25"/>
      <c r="ACD148" s="25"/>
      <c r="ACE148" s="25"/>
      <c r="ACF148" s="25"/>
      <c r="ACG148" s="25"/>
      <c r="ACH148" s="25"/>
      <c r="ACI148" s="25"/>
      <c r="ACJ148" s="25"/>
      <c r="ACK148" s="25"/>
      <c r="ACL148" s="25"/>
      <c r="ACM148" s="25"/>
      <c r="ACN148" s="25"/>
      <c r="ACO148" s="25"/>
      <c r="ACP148" s="25"/>
      <c r="ACQ148" s="25"/>
      <c r="ACR148" s="25"/>
      <c r="ACS148" s="25"/>
      <c r="ACT148" s="25"/>
      <c r="ACU148" s="25"/>
      <c r="ACV148" s="25"/>
      <c r="ACW148" s="25"/>
      <c r="ACX148" s="25"/>
      <c r="ACY148" s="25"/>
      <c r="ACZ148" s="25"/>
      <c r="ADA148" s="25"/>
      <c r="ADB148" s="25"/>
      <c r="ADC148" s="25"/>
      <c r="ADD148" s="25"/>
      <c r="ADE148" s="25"/>
      <c r="ADF148" s="25"/>
      <c r="ADG148" s="25"/>
      <c r="ADH148" s="25"/>
      <c r="ADI148" s="25"/>
      <c r="ADJ148" s="25"/>
      <c r="ADK148" s="25"/>
      <c r="ADL148" s="25"/>
      <c r="ADM148" s="25"/>
      <c r="ADN148" s="25"/>
      <c r="ADO148" s="25"/>
      <c r="ADP148" s="25"/>
      <c r="ADQ148" s="25"/>
      <c r="ADR148" s="25"/>
      <c r="ADS148" s="25"/>
      <c r="ADT148" s="25"/>
      <c r="ADU148" s="25"/>
      <c r="ADV148" s="25"/>
      <c r="ADW148" s="25"/>
      <c r="ADX148" s="25"/>
      <c r="ADY148" s="25"/>
      <c r="ADZ148" s="25"/>
      <c r="AEA148" s="25"/>
      <c r="AEB148" s="25"/>
      <c r="AEC148" s="25"/>
      <c r="AED148" s="25"/>
      <c r="AEE148" s="25"/>
      <c r="AEF148" s="25"/>
      <c r="AEG148" s="25"/>
      <c r="AEH148" s="25"/>
      <c r="AEI148" s="25"/>
      <c r="AEJ148" s="25"/>
      <c r="AEK148" s="25"/>
      <c r="AEL148" s="25"/>
      <c r="AEM148" s="25"/>
      <c r="AEN148" s="25"/>
      <c r="AEO148" s="25"/>
      <c r="AEP148" s="25"/>
      <c r="AEQ148" s="25"/>
      <c r="AER148" s="25"/>
      <c r="AES148" s="25"/>
      <c r="AET148" s="25"/>
      <c r="AEU148" s="25"/>
      <c r="AEV148" s="25"/>
      <c r="AEW148" s="25"/>
      <c r="AEX148" s="25"/>
      <c r="AEY148" s="25"/>
      <c r="AEZ148" s="25"/>
      <c r="AFA148" s="25"/>
      <c r="AFB148" s="25"/>
      <c r="AFC148" s="25"/>
      <c r="AFD148" s="25"/>
      <c r="AFE148" s="25"/>
      <c r="AFF148" s="25"/>
      <c r="AFG148" s="25"/>
      <c r="AFH148" s="25"/>
      <c r="AFI148" s="25"/>
      <c r="AFJ148" s="25"/>
      <c r="AFK148" s="25"/>
      <c r="AFL148" s="25"/>
      <c r="AFM148" s="25"/>
      <c r="AFN148" s="25"/>
      <c r="AFO148" s="25"/>
      <c r="AFP148" s="25"/>
      <c r="AFQ148" s="25"/>
      <c r="AFR148" s="25"/>
      <c r="AFS148" s="25"/>
      <c r="AFT148" s="25"/>
      <c r="AFU148" s="25"/>
      <c r="AFV148" s="25"/>
      <c r="AFW148" s="25"/>
      <c r="AFX148" s="25"/>
      <c r="AFY148" s="25"/>
      <c r="AFZ148" s="25"/>
      <c r="AGA148" s="25"/>
      <c r="AGB148" s="25"/>
      <c r="AGC148" s="25"/>
      <c r="AGD148" s="25"/>
      <c r="AGE148" s="25"/>
      <c r="AGF148" s="25"/>
      <c r="AGG148" s="25"/>
      <c r="AGH148" s="25"/>
      <c r="AGI148" s="25"/>
      <c r="AGJ148" s="25"/>
      <c r="AGK148" s="25"/>
      <c r="AGL148" s="25"/>
      <c r="AGM148" s="25"/>
      <c r="AGN148" s="25"/>
      <c r="AGO148" s="25"/>
      <c r="AGP148" s="25"/>
      <c r="AGQ148" s="25"/>
      <c r="AGR148" s="25"/>
      <c r="AGS148" s="25"/>
      <c r="AGT148" s="25"/>
      <c r="AGU148" s="25"/>
      <c r="AGV148" s="25"/>
      <c r="AGW148" s="25"/>
      <c r="AGX148" s="25"/>
      <c r="AGY148" s="25"/>
      <c r="AGZ148" s="25"/>
      <c r="AHA148" s="25"/>
      <c r="AHB148" s="25"/>
      <c r="AHC148" s="25"/>
      <c r="AHD148" s="25"/>
      <c r="AHE148" s="25"/>
      <c r="AHF148" s="25"/>
      <c r="AHG148" s="25"/>
      <c r="AHH148" s="25"/>
      <c r="AHI148" s="25"/>
      <c r="AHJ148" s="25"/>
      <c r="AHK148" s="25"/>
      <c r="AHL148" s="25"/>
      <c r="AHM148" s="25"/>
      <c r="AHN148" s="25"/>
      <c r="AHO148" s="25"/>
      <c r="AHP148" s="25"/>
      <c r="AHQ148" s="25"/>
      <c r="AHR148" s="25"/>
      <c r="AHS148" s="25"/>
      <c r="AHT148" s="25"/>
      <c r="AHU148" s="25"/>
      <c r="AHV148" s="25"/>
      <c r="AHW148" s="25"/>
      <c r="AHX148" s="25"/>
      <c r="AHY148" s="25"/>
      <c r="AHZ148" s="25"/>
      <c r="AIA148" s="25"/>
      <c r="AIB148" s="25"/>
      <c r="AIC148" s="25"/>
      <c r="AID148" s="25"/>
    </row>
    <row r="149" spans="1:914" s="3" customFormat="1" ht="13.55" customHeight="1">
      <c r="A149" s="645"/>
      <c r="B149" s="378" t="s">
        <v>210</v>
      </c>
      <c r="C149" s="383">
        <v>1876928</v>
      </c>
      <c r="D149" s="193">
        <v>0.29836491056710357</v>
      </c>
      <c r="E149" s="613"/>
      <c r="F149" s="234"/>
      <c r="G149" s="233">
        <v>22607</v>
      </c>
      <c r="H149" s="234">
        <v>0.16554959785522794</v>
      </c>
      <c r="I149" s="369">
        <v>15808</v>
      </c>
      <c r="J149" s="321">
        <v>3.9111286399789558E-2</v>
      </c>
      <c r="K149" s="632"/>
      <c r="L149" s="626"/>
      <c r="M149" s="369">
        <v>4367</v>
      </c>
      <c r="N149" s="234">
        <v>0.92294143549097307</v>
      </c>
      <c r="O149" s="656"/>
      <c r="P149" s="629"/>
      <c r="Q149" s="369">
        <v>1098</v>
      </c>
      <c r="R149" s="234">
        <v>1.1361867704280155</v>
      </c>
      <c r="S149" s="249">
        <v>1219</v>
      </c>
      <c r="T149" s="193">
        <v>0.37895927601809953</v>
      </c>
      <c r="U149" s="613"/>
      <c r="V149" s="616"/>
      <c r="W149" s="384">
        <v>15</v>
      </c>
      <c r="X149" s="234">
        <v>-0.84536082474226804</v>
      </c>
      <c r="Y149" s="369">
        <v>70</v>
      </c>
      <c r="Z149" s="234">
        <v>69</v>
      </c>
      <c r="AA149" s="369"/>
      <c r="AB149" s="234"/>
      <c r="AC149" s="369">
        <v>3</v>
      </c>
      <c r="AD149" s="234">
        <v>-0.66666666666666663</v>
      </c>
      <c r="AE149" s="628"/>
      <c r="AF149" s="640"/>
      <c r="AG149" s="369"/>
      <c r="AH149" s="23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</row>
    <row r="150" spans="1:914" s="3" customFormat="1" ht="13.55" customHeight="1">
      <c r="A150" s="645"/>
      <c r="B150" s="260" t="s">
        <v>213</v>
      </c>
      <c r="C150" s="385">
        <v>1569162</v>
      </c>
      <c r="D150" s="234">
        <v>0.1076309943720648</v>
      </c>
      <c r="E150" s="613"/>
      <c r="F150" s="234"/>
      <c r="G150" s="233">
        <v>20495</v>
      </c>
      <c r="H150" s="234">
        <v>8.1016931272746451E-2</v>
      </c>
      <c r="I150" s="369">
        <v>20400</v>
      </c>
      <c r="J150" s="321">
        <v>-4.7218719349866878E-2</v>
      </c>
      <c r="K150" s="632"/>
      <c r="L150" s="626"/>
      <c r="M150" s="369">
        <v>7796</v>
      </c>
      <c r="N150" s="234">
        <v>0.56672025723472674</v>
      </c>
      <c r="O150" s="656"/>
      <c r="P150" s="629"/>
      <c r="Q150" s="369">
        <v>1803</v>
      </c>
      <c r="R150" s="234">
        <v>0.11365040148239647</v>
      </c>
      <c r="S150" s="249">
        <v>1086</v>
      </c>
      <c r="T150" s="193">
        <v>0.21340782122905028</v>
      </c>
      <c r="U150" s="613"/>
      <c r="V150" s="616"/>
      <c r="W150" s="384">
        <v>94</v>
      </c>
      <c r="X150" s="234">
        <v>-0.74456521739130432</v>
      </c>
      <c r="Y150" s="369">
        <v>138</v>
      </c>
      <c r="Z150" s="234">
        <v>0.56818181818181812</v>
      </c>
      <c r="AA150" s="369"/>
      <c r="AB150" s="234"/>
      <c r="AC150" s="369">
        <v>9</v>
      </c>
      <c r="AD150" s="234">
        <v>-0.35714285714285715</v>
      </c>
      <c r="AE150" s="628"/>
      <c r="AF150" s="640"/>
      <c r="AG150" s="369"/>
      <c r="AH150" s="23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</row>
    <row r="151" spans="1:914" s="3" customFormat="1" ht="13.55" customHeight="1">
      <c r="A151" s="645"/>
      <c r="B151" s="260" t="s">
        <v>214</v>
      </c>
      <c r="C151" s="385">
        <v>1636597</v>
      </c>
      <c r="D151" s="234">
        <v>9.4376980995813931E-2</v>
      </c>
      <c r="E151" s="613"/>
      <c r="F151" s="234"/>
      <c r="G151" s="233">
        <v>25712</v>
      </c>
      <c r="H151" s="234">
        <v>0.20132691678736636</v>
      </c>
      <c r="I151" s="369">
        <v>20582</v>
      </c>
      <c r="J151" s="321">
        <v>-0.20169110231944765</v>
      </c>
      <c r="K151" s="632">
        <v>87360</v>
      </c>
      <c r="L151" s="626">
        <v>-8.6899262077471409E-2</v>
      </c>
      <c r="M151" s="369">
        <v>10875</v>
      </c>
      <c r="N151" s="234">
        <v>4.6780248339590047E-2</v>
      </c>
      <c r="O151" s="656"/>
      <c r="P151" s="629"/>
      <c r="Q151" s="369">
        <v>4257</v>
      </c>
      <c r="R151" s="234">
        <v>0.1624795193883124</v>
      </c>
      <c r="S151" s="249">
        <v>1025</v>
      </c>
      <c r="T151" s="234">
        <v>3.6400404448938321E-2</v>
      </c>
      <c r="U151" s="613">
        <v>5897</v>
      </c>
      <c r="V151" s="629">
        <v>-5.9002022926499809E-3</v>
      </c>
      <c r="W151" s="384">
        <v>429</v>
      </c>
      <c r="X151" s="234">
        <v>-0.20260223048327142</v>
      </c>
      <c r="Y151" s="369">
        <v>428</v>
      </c>
      <c r="Z151" s="234">
        <v>1.1400000000000001</v>
      </c>
      <c r="AA151" s="369"/>
      <c r="AB151" s="234"/>
      <c r="AC151" s="369">
        <v>12</v>
      </c>
      <c r="AD151" s="234" t="s">
        <v>225</v>
      </c>
      <c r="AE151" s="628"/>
      <c r="AF151" s="640"/>
      <c r="AG151" s="369"/>
      <c r="AH151" s="23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</row>
    <row r="152" spans="1:914" s="3" customFormat="1" ht="13.55" customHeight="1">
      <c r="A152" s="645"/>
      <c r="B152" s="378" t="s">
        <v>215</v>
      </c>
      <c r="C152" s="385">
        <v>1656728</v>
      </c>
      <c r="D152" s="234">
        <v>4.9050032768408025E-2</v>
      </c>
      <c r="E152" s="613"/>
      <c r="F152" s="234"/>
      <c r="G152" s="233">
        <v>26877</v>
      </c>
      <c r="H152" s="234">
        <v>8.9770100960953725E-2</v>
      </c>
      <c r="I152" s="369">
        <v>24923</v>
      </c>
      <c r="J152" s="321">
        <v>-0.13033009979761323</v>
      </c>
      <c r="K152" s="632"/>
      <c r="L152" s="626"/>
      <c r="M152" s="369">
        <v>13438</v>
      </c>
      <c r="N152" s="234">
        <v>8.774485996438397E-2</v>
      </c>
      <c r="O152" s="656"/>
      <c r="P152" s="629"/>
      <c r="Q152" s="369">
        <v>5462</v>
      </c>
      <c r="R152" s="234">
        <v>0.12921232168699603</v>
      </c>
      <c r="S152" s="249">
        <v>1741</v>
      </c>
      <c r="T152" s="193">
        <v>-1.191827468785471E-2</v>
      </c>
      <c r="U152" s="613"/>
      <c r="V152" s="629"/>
      <c r="W152" s="384">
        <v>268</v>
      </c>
      <c r="X152" s="234">
        <v>-0.568438003220612</v>
      </c>
      <c r="Y152" s="369">
        <v>304</v>
      </c>
      <c r="Z152" s="234">
        <v>-0.34056399132321036</v>
      </c>
      <c r="AA152" s="369"/>
      <c r="AB152" s="234"/>
      <c r="AC152" s="369">
        <v>14</v>
      </c>
      <c r="AD152" s="234">
        <v>0.75</v>
      </c>
      <c r="AE152" s="628"/>
      <c r="AF152" s="640"/>
      <c r="AG152" s="369"/>
      <c r="AH152" s="23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</row>
    <row r="153" spans="1:914" s="3" customFormat="1" ht="13.55" customHeight="1">
      <c r="A153" s="645"/>
      <c r="B153" s="378" t="s">
        <v>10</v>
      </c>
      <c r="C153" s="385">
        <v>1778317</v>
      </c>
      <c r="D153" s="234">
        <v>0.29468581800020521</v>
      </c>
      <c r="E153" s="613"/>
      <c r="F153" s="234"/>
      <c r="G153" s="233">
        <v>30789</v>
      </c>
      <c r="H153" s="234">
        <v>6.4516129032258007E-2</v>
      </c>
      <c r="I153" s="369">
        <v>24630</v>
      </c>
      <c r="J153" s="321">
        <v>-5.2983697323900292E-2</v>
      </c>
      <c r="K153" s="632"/>
      <c r="L153" s="626"/>
      <c r="M153" s="369">
        <v>12296</v>
      </c>
      <c r="N153" s="234">
        <v>2.4239900041649332E-2</v>
      </c>
      <c r="O153" s="656"/>
      <c r="P153" s="629"/>
      <c r="Q153" s="369">
        <v>6088</v>
      </c>
      <c r="R153" s="234">
        <v>0.3103745157124409</v>
      </c>
      <c r="S153" s="249">
        <v>2852</v>
      </c>
      <c r="T153" s="234">
        <v>0.37445783132530119</v>
      </c>
      <c r="U153" s="613"/>
      <c r="V153" s="629"/>
      <c r="W153" s="384">
        <v>411</v>
      </c>
      <c r="X153" s="234">
        <v>-0.44233378561736769</v>
      </c>
      <c r="Y153" s="369">
        <v>335</v>
      </c>
      <c r="Z153" s="234">
        <v>0.78191489361702127</v>
      </c>
      <c r="AA153" s="369"/>
      <c r="AB153" s="234"/>
      <c r="AC153" s="369">
        <v>38</v>
      </c>
      <c r="AD153" s="234">
        <v>1</v>
      </c>
      <c r="AE153" s="628"/>
      <c r="AF153" s="640"/>
      <c r="AG153" s="369"/>
      <c r="AH153" s="23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</row>
    <row r="154" spans="1:914" s="3" customFormat="1" ht="13.55" customHeight="1">
      <c r="A154" s="645"/>
      <c r="B154" s="378" t="s">
        <v>11</v>
      </c>
      <c r="C154" s="385">
        <v>2086068</v>
      </c>
      <c r="D154" s="234">
        <v>0.24516692810738405</v>
      </c>
      <c r="E154" s="613"/>
      <c r="F154" s="234"/>
      <c r="G154" s="233">
        <v>37460</v>
      </c>
      <c r="H154" s="234">
        <v>2.7963008698992819E-2</v>
      </c>
      <c r="I154" s="369">
        <v>34470</v>
      </c>
      <c r="J154" s="321">
        <v>-2.0460358056266004E-2</v>
      </c>
      <c r="K154" s="632">
        <v>98075</v>
      </c>
      <c r="L154" s="626">
        <v>-0.10473851883631982</v>
      </c>
      <c r="M154" s="369">
        <v>11864</v>
      </c>
      <c r="N154" s="234">
        <v>0.54178037686809621</v>
      </c>
      <c r="O154" s="656"/>
      <c r="P154" s="629"/>
      <c r="Q154" s="369">
        <v>5252</v>
      </c>
      <c r="R154" s="234">
        <v>0.94230769230769229</v>
      </c>
      <c r="S154" s="249">
        <v>3306</v>
      </c>
      <c r="T154" s="193">
        <v>0.14911366006256518</v>
      </c>
      <c r="U154" s="613">
        <v>6064</v>
      </c>
      <c r="V154" s="629">
        <v>0.13049962714392249</v>
      </c>
      <c r="W154" s="384">
        <v>285</v>
      </c>
      <c r="X154" s="234">
        <v>-7.4675324675324672E-2</v>
      </c>
      <c r="Y154" s="369">
        <v>462</v>
      </c>
      <c r="Z154" s="234">
        <v>0.88571428571428568</v>
      </c>
      <c r="AA154" s="369"/>
      <c r="AB154" s="234"/>
      <c r="AC154" s="369">
        <v>44</v>
      </c>
      <c r="AD154" s="234">
        <v>10</v>
      </c>
      <c r="AE154" s="628"/>
      <c r="AF154" s="640"/>
      <c r="AG154" s="369"/>
      <c r="AH154" s="23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</row>
    <row r="155" spans="1:914" s="20" customFormat="1" ht="13.55" customHeight="1">
      <c r="A155" s="645"/>
      <c r="B155" s="378" t="s">
        <v>218</v>
      </c>
      <c r="C155" s="385">
        <v>2064241</v>
      </c>
      <c r="D155" s="234">
        <v>0.1247743494207052</v>
      </c>
      <c r="E155" s="613"/>
      <c r="F155" s="234"/>
      <c r="G155" s="233">
        <v>32807</v>
      </c>
      <c r="H155" s="234">
        <v>7.7936586167241639E-2</v>
      </c>
      <c r="I155" s="369">
        <v>33031</v>
      </c>
      <c r="J155" s="321">
        <v>9.4248989597826904E-2</v>
      </c>
      <c r="K155" s="632"/>
      <c r="L155" s="626"/>
      <c r="M155" s="369">
        <v>10794</v>
      </c>
      <c r="N155" s="234">
        <v>0.20576407506702421</v>
      </c>
      <c r="O155" s="656"/>
      <c r="P155" s="629"/>
      <c r="Q155" s="369">
        <v>4796</v>
      </c>
      <c r="R155" s="234">
        <v>0.55967479674796738</v>
      </c>
      <c r="S155" s="249">
        <v>3977</v>
      </c>
      <c r="T155" s="234">
        <v>0.39446002805049091</v>
      </c>
      <c r="U155" s="613"/>
      <c r="V155" s="629"/>
      <c r="W155" s="384">
        <v>180</v>
      </c>
      <c r="X155" s="234">
        <v>-0.40594059405940597</v>
      </c>
      <c r="Y155" s="384">
        <v>321</v>
      </c>
      <c r="Z155" s="234">
        <v>0.34309623430962333</v>
      </c>
      <c r="AA155" s="369"/>
      <c r="AB155" s="234"/>
      <c r="AC155" s="369">
        <v>36</v>
      </c>
      <c r="AD155" s="234">
        <v>2.6</v>
      </c>
      <c r="AE155" s="628"/>
      <c r="AF155" s="640"/>
      <c r="AG155" s="369"/>
      <c r="AH155" s="234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</row>
    <row r="156" spans="1:914" s="20" customFormat="1" ht="13.55" customHeight="1">
      <c r="A156" s="645"/>
      <c r="B156" s="378" t="s">
        <v>13</v>
      </c>
      <c r="C156" s="385">
        <v>1904524</v>
      </c>
      <c r="D156" s="234">
        <v>0.25989162885495842</v>
      </c>
      <c r="E156" s="613"/>
      <c r="F156" s="234"/>
      <c r="G156" s="233">
        <v>29564</v>
      </c>
      <c r="H156" s="234">
        <v>0.11347971827803094</v>
      </c>
      <c r="I156" s="369">
        <v>25437</v>
      </c>
      <c r="J156" s="321">
        <v>0.16501786205001379</v>
      </c>
      <c r="K156" s="632"/>
      <c r="L156" s="626"/>
      <c r="M156" s="369">
        <v>11300</v>
      </c>
      <c r="N156" s="234">
        <v>0.36953096594352197</v>
      </c>
      <c r="O156" s="656"/>
      <c r="P156" s="629"/>
      <c r="Q156" s="369">
        <v>4341</v>
      </c>
      <c r="R156" s="234">
        <v>0.45378432685867387</v>
      </c>
      <c r="S156" s="249">
        <v>1924</v>
      </c>
      <c r="T156" s="234">
        <v>0.18036809815950922</v>
      </c>
      <c r="U156" s="613"/>
      <c r="V156" s="629"/>
      <c r="W156" s="384">
        <v>234</v>
      </c>
      <c r="X156" s="234">
        <v>3.539823008849563E-2</v>
      </c>
      <c r="Y156" s="384">
        <v>306</v>
      </c>
      <c r="Z156" s="234">
        <v>0.57731958762886593</v>
      </c>
      <c r="AA156" s="369"/>
      <c r="AB156" s="234"/>
      <c r="AC156" s="369">
        <v>18</v>
      </c>
      <c r="AD156" s="234">
        <v>-5.2631578947368418E-2</v>
      </c>
      <c r="AE156" s="628"/>
      <c r="AF156" s="640"/>
      <c r="AG156" s="369"/>
      <c r="AH156" s="234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</row>
    <row r="157" spans="1:914" s="20" customFormat="1" ht="13.55" customHeight="1">
      <c r="A157" s="645"/>
      <c r="B157" s="378" t="s">
        <v>14</v>
      </c>
      <c r="C157" s="385">
        <v>1865552</v>
      </c>
      <c r="D157" s="234">
        <v>7.5055263964667995E-2</v>
      </c>
      <c r="E157" s="613"/>
      <c r="F157" s="234"/>
      <c r="G157" s="233">
        <v>25960</v>
      </c>
      <c r="H157" s="234">
        <v>-3.0547464336395547E-2</v>
      </c>
      <c r="I157" s="369">
        <v>23179</v>
      </c>
      <c r="J157" s="321">
        <v>-0.12887101623571862</v>
      </c>
      <c r="K157" s="632">
        <v>66493</v>
      </c>
      <c r="L157" s="626">
        <v>0.21951801041743085</v>
      </c>
      <c r="M157" s="369">
        <v>12442</v>
      </c>
      <c r="N157" s="234">
        <v>0.17577017577017573</v>
      </c>
      <c r="O157" s="656"/>
      <c r="P157" s="629"/>
      <c r="Q157" s="369">
        <v>5365</v>
      </c>
      <c r="R157" s="234">
        <v>0.44999999999999996</v>
      </c>
      <c r="S157" s="249">
        <v>1559</v>
      </c>
      <c r="T157" s="193">
        <v>-9.5298602287166457E-3</v>
      </c>
      <c r="U157" s="613">
        <v>4082</v>
      </c>
      <c r="V157" s="616">
        <v>5.124903425186722E-2</v>
      </c>
      <c r="W157" s="384">
        <v>241</v>
      </c>
      <c r="X157" s="234">
        <v>-0.16896551724137931</v>
      </c>
      <c r="Y157" s="384">
        <v>529</v>
      </c>
      <c r="Z157" s="234">
        <v>3.0075757575757578</v>
      </c>
      <c r="AA157" s="369"/>
      <c r="AB157" s="234"/>
      <c r="AC157" s="369">
        <v>7</v>
      </c>
      <c r="AD157" s="234">
        <v>-0.125</v>
      </c>
      <c r="AE157" s="628"/>
      <c r="AF157" s="640"/>
      <c r="AG157" s="369"/>
      <c r="AH157" s="234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</row>
    <row r="158" spans="1:914" s="20" customFormat="1" ht="13.55" customHeight="1">
      <c r="A158" s="645"/>
      <c r="B158" s="378" t="s">
        <v>15</v>
      </c>
      <c r="C158" s="385">
        <v>1825701</v>
      </c>
      <c r="D158" s="234">
        <v>0.12277384086594423</v>
      </c>
      <c r="E158" s="613"/>
      <c r="F158" s="234"/>
      <c r="G158" s="233">
        <v>20619</v>
      </c>
      <c r="H158" s="234">
        <v>1.5514184397163122E-2</v>
      </c>
      <c r="I158" s="369">
        <v>17900</v>
      </c>
      <c r="J158" s="321">
        <v>0.23832583881010039</v>
      </c>
      <c r="K158" s="632"/>
      <c r="L158" s="626"/>
      <c r="M158" s="369">
        <v>7490</v>
      </c>
      <c r="N158" s="234">
        <v>6.3618290258449228E-2</v>
      </c>
      <c r="O158" s="656"/>
      <c r="P158" s="629"/>
      <c r="Q158" s="369">
        <v>1552</v>
      </c>
      <c r="R158" s="234">
        <v>0.89963280293757641</v>
      </c>
      <c r="S158" s="249">
        <v>1428</v>
      </c>
      <c r="T158" s="193">
        <v>0.30173199635369191</v>
      </c>
      <c r="U158" s="613"/>
      <c r="V158" s="616"/>
      <c r="W158" s="384">
        <v>127</v>
      </c>
      <c r="X158" s="234">
        <v>1.5918367346938775</v>
      </c>
      <c r="Y158" s="384">
        <v>187</v>
      </c>
      <c r="Z158" s="234">
        <v>30.166666666666668</v>
      </c>
      <c r="AA158" s="369"/>
      <c r="AB158" s="234"/>
      <c r="AC158" s="369">
        <v>15</v>
      </c>
      <c r="AD158" s="234">
        <v>2.75</v>
      </c>
      <c r="AE158" s="628"/>
      <c r="AF158" s="640"/>
      <c r="AG158" s="369"/>
      <c r="AH158" s="234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  <c r="ZI158" s="23"/>
      <c r="ZJ158" s="23"/>
      <c r="ZK158" s="23"/>
      <c r="ZL158" s="23"/>
      <c r="ZM158" s="23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J158" s="23"/>
      <c r="ABK158" s="23"/>
      <c r="ABL158" s="23"/>
      <c r="ABM158" s="23"/>
      <c r="ABN158" s="23"/>
      <c r="ABO158" s="23"/>
      <c r="ABP158" s="23"/>
      <c r="ABQ158" s="23"/>
      <c r="ABR158" s="23"/>
      <c r="ABS158" s="23"/>
      <c r="ABT158" s="23"/>
      <c r="ABU158" s="23"/>
      <c r="ABV158" s="23"/>
      <c r="ABW158" s="23"/>
      <c r="ABX158" s="23"/>
      <c r="ABY158" s="23"/>
      <c r="ABZ158" s="23"/>
      <c r="ACA158" s="23"/>
      <c r="ACB158" s="23"/>
      <c r="ACC158" s="23"/>
      <c r="ACD158" s="23"/>
      <c r="ACE158" s="23"/>
      <c r="ACF158" s="23"/>
      <c r="ACG158" s="23"/>
      <c r="ACH158" s="23"/>
      <c r="ACI158" s="23"/>
      <c r="ACJ158" s="23"/>
      <c r="ACK158" s="23"/>
      <c r="ACL158" s="23"/>
      <c r="ACM158" s="23"/>
      <c r="ACN158" s="23"/>
      <c r="ACO158" s="23"/>
      <c r="ACP158" s="23"/>
      <c r="ACQ158" s="23"/>
      <c r="ACR158" s="23"/>
      <c r="ACS158" s="23"/>
      <c r="ACT158" s="23"/>
      <c r="ACU158" s="23"/>
      <c r="ACV158" s="23"/>
      <c r="ACW158" s="23"/>
      <c r="ACX158" s="23"/>
      <c r="ACY158" s="23"/>
      <c r="ACZ158" s="23"/>
      <c r="ADA158" s="23"/>
      <c r="ADB158" s="23"/>
      <c r="ADC158" s="23"/>
      <c r="ADD158" s="23"/>
      <c r="ADE158" s="23"/>
      <c r="ADF158" s="23"/>
      <c r="ADG158" s="23"/>
      <c r="ADH158" s="23"/>
      <c r="ADI158" s="23"/>
      <c r="ADJ158" s="23"/>
      <c r="ADK158" s="23"/>
      <c r="ADL158" s="23"/>
      <c r="ADM158" s="23"/>
      <c r="ADN158" s="23"/>
      <c r="ADO158" s="23"/>
      <c r="ADP158" s="23"/>
      <c r="ADQ158" s="23"/>
      <c r="ADR158" s="23"/>
      <c r="ADS158" s="23"/>
      <c r="ADT158" s="23"/>
      <c r="ADU158" s="23"/>
      <c r="ADV158" s="23"/>
      <c r="ADW158" s="23"/>
      <c r="ADX158" s="23"/>
      <c r="ADY158" s="23"/>
      <c r="ADZ158" s="23"/>
      <c r="AEA158" s="23"/>
      <c r="AEB158" s="23"/>
      <c r="AEC158" s="23"/>
      <c r="AED158" s="23"/>
      <c r="AEE158" s="23"/>
      <c r="AEF158" s="23"/>
      <c r="AEG158" s="23"/>
      <c r="AEH158" s="23"/>
      <c r="AEI158" s="23"/>
      <c r="AEJ158" s="23"/>
      <c r="AEK158" s="23"/>
      <c r="AEL158" s="23"/>
      <c r="AEM158" s="23"/>
      <c r="AEN158" s="23"/>
      <c r="AEO158" s="23"/>
      <c r="AEP158" s="23"/>
      <c r="AEQ158" s="23"/>
      <c r="AER158" s="23"/>
      <c r="AES158" s="23"/>
      <c r="AET158" s="23"/>
      <c r="AEU158" s="23"/>
      <c r="AEV158" s="23"/>
      <c r="AEW158" s="23"/>
      <c r="AEX158" s="23"/>
      <c r="AEY158" s="23"/>
      <c r="AEZ158" s="23"/>
      <c r="AFA158" s="23"/>
      <c r="AFB158" s="23"/>
      <c r="AFC158" s="23"/>
      <c r="AFD158" s="23"/>
      <c r="AFE158" s="23"/>
      <c r="AFF158" s="23"/>
      <c r="AFG158" s="23"/>
      <c r="AFH158" s="23"/>
      <c r="AFI158" s="23"/>
      <c r="AFJ158" s="23"/>
      <c r="AFK158" s="23"/>
      <c r="AFL158" s="23"/>
      <c r="AFM158" s="23"/>
      <c r="AFN158" s="23"/>
      <c r="AFO158" s="23"/>
      <c r="AFP158" s="23"/>
      <c r="AFQ158" s="23"/>
      <c r="AFR158" s="23"/>
      <c r="AFS158" s="23"/>
      <c r="AFT158" s="23"/>
      <c r="AFU158" s="23"/>
      <c r="AFV158" s="23"/>
      <c r="AFW158" s="23"/>
      <c r="AFX158" s="23"/>
      <c r="AFY158" s="23"/>
      <c r="AFZ158" s="23"/>
      <c r="AGA158" s="23"/>
      <c r="AGB158" s="23"/>
      <c r="AGC158" s="23"/>
      <c r="AGD158" s="23"/>
      <c r="AGE158" s="23"/>
      <c r="AGF158" s="23"/>
      <c r="AGG158" s="23"/>
      <c r="AGH158" s="23"/>
      <c r="AGI158" s="23"/>
      <c r="AGJ158" s="23"/>
      <c r="AGK158" s="23"/>
      <c r="AGL158" s="23"/>
      <c r="AGM158" s="23"/>
      <c r="AGN158" s="23"/>
      <c r="AGO158" s="23"/>
      <c r="AGP158" s="23"/>
      <c r="AGQ158" s="23"/>
      <c r="AGR158" s="23"/>
      <c r="AGS158" s="23"/>
      <c r="AGT158" s="23"/>
      <c r="AGU158" s="23"/>
      <c r="AGV158" s="23"/>
      <c r="AGW158" s="23"/>
      <c r="AGX158" s="23"/>
      <c r="AGY158" s="23"/>
      <c r="AGZ158" s="23"/>
      <c r="AHA158" s="23"/>
      <c r="AHB158" s="23"/>
      <c r="AHC158" s="23"/>
      <c r="AHD158" s="23"/>
      <c r="AHE158" s="23"/>
      <c r="AHF158" s="23"/>
      <c r="AHG158" s="23"/>
      <c r="AHH158" s="23"/>
      <c r="AHI158" s="23"/>
      <c r="AHJ158" s="23"/>
      <c r="AHK158" s="23"/>
      <c r="AHL158" s="23"/>
      <c r="AHM158" s="23"/>
      <c r="AHN158" s="23"/>
      <c r="AHO158" s="23"/>
      <c r="AHP158" s="23"/>
      <c r="AHQ158" s="23"/>
      <c r="AHR158" s="23"/>
      <c r="AHS158" s="23"/>
      <c r="AHT158" s="23"/>
      <c r="AHU158" s="23"/>
      <c r="AHV158" s="23"/>
      <c r="AHW158" s="23"/>
      <c r="AHX158" s="23"/>
      <c r="AHY158" s="23"/>
      <c r="AHZ158" s="23"/>
      <c r="AIA158" s="23"/>
      <c r="AIB158" s="23"/>
      <c r="AIC158" s="23"/>
      <c r="AID158" s="23"/>
    </row>
    <row r="159" spans="1:914" s="20" customFormat="1" ht="13.55" customHeight="1">
      <c r="A159" s="645"/>
      <c r="B159" s="378" t="s">
        <v>16</v>
      </c>
      <c r="C159" s="385">
        <v>2007035</v>
      </c>
      <c r="D159" s="234">
        <v>0.12646242524758455</v>
      </c>
      <c r="E159" s="614"/>
      <c r="F159" s="234"/>
      <c r="G159" s="233">
        <v>19327</v>
      </c>
      <c r="H159" s="234">
        <v>1.7264066529817379E-2</v>
      </c>
      <c r="I159" s="369">
        <v>15082</v>
      </c>
      <c r="J159" s="234">
        <v>0.16724711709619999</v>
      </c>
      <c r="K159" s="633"/>
      <c r="L159" s="627"/>
      <c r="M159" s="369">
        <v>5389</v>
      </c>
      <c r="N159" s="238">
        <v>0.27219074598678006</v>
      </c>
      <c r="O159" s="657"/>
      <c r="P159" s="643"/>
      <c r="Q159" s="369">
        <v>1160</v>
      </c>
      <c r="R159" s="234">
        <v>0.43742255266418839</v>
      </c>
      <c r="S159" s="262">
        <v>1703</v>
      </c>
      <c r="T159" s="193">
        <v>0.83512931034482762</v>
      </c>
      <c r="U159" s="614"/>
      <c r="V159" s="617"/>
      <c r="W159" s="384">
        <v>638</v>
      </c>
      <c r="X159" s="234">
        <v>41.533333333333331</v>
      </c>
      <c r="Y159" s="384">
        <v>135</v>
      </c>
      <c r="Z159" s="234">
        <v>1.5961538461538463</v>
      </c>
      <c r="AA159" s="369"/>
      <c r="AB159" s="234"/>
      <c r="AC159" s="369">
        <v>7</v>
      </c>
      <c r="AD159" s="238" t="s">
        <v>225</v>
      </c>
      <c r="AE159" s="631"/>
      <c r="AF159" s="641"/>
      <c r="AG159" s="369"/>
      <c r="AH159" s="234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  <c r="ZI159" s="23"/>
      <c r="ZJ159" s="23"/>
      <c r="ZK159" s="23"/>
      <c r="ZL159" s="23"/>
      <c r="ZM159" s="23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J159" s="23"/>
      <c r="ABK159" s="23"/>
      <c r="ABL159" s="23"/>
      <c r="ABM159" s="23"/>
      <c r="ABN159" s="23"/>
      <c r="ABO159" s="23"/>
      <c r="ABP159" s="23"/>
      <c r="ABQ159" s="23"/>
      <c r="ABR159" s="23"/>
      <c r="ABS159" s="23"/>
      <c r="ABT159" s="23"/>
      <c r="ABU159" s="23"/>
      <c r="ABV159" s="23"/>
      <c r="ABW159" s="23"/>
      <c r="ABX159" s="23"/>
      <c r="ABY159" s="23"/>
      <c r="ABZ159" s="23"/>
      <c r="ACA159" s="23"/>
      <c r="ACB159" s="23"/>
      <c r="ACC159" s="23"/>
      <c r="ACD159" s="23"/>
      <c r="ACE159" s="23"/>
      <c r="ACF159" s="23"/>
      <c r="ACG159" s="23"/>
      <c r="ACH159" s="23"/>
      <c r="ACI159" s="23"/>
      <c r="ACJ159" s="23"/>
      <c r="ACK159" s="23"/>
      <c r="ACL159" s="23"/>
      <c r="ACM159" s="23"/>
      <c r="ACN159" s="23"/>
      <c r="ACO159" s="23"/>
      <c r="ACP159" s="23"/>
      <c r="ACQ159" s="23"/>
      <c r="ACR159" s="23"/>
      <c r="ACS159" s="23"/>
      <c r="ACT159" s="23"/>
      <c r="ACU159" s="23"/>
      <c r="ACV159" s="23"/>
      <c r="ACW159" s="23"/>
      <c r="ACX159" s="23"/>
      <c r="ACY159" s="23"/>
      <c r="ACZ159" s="23"/>
      <c r="ADA159" s="23"/>
      <c r="ADB159" s="23"/>
      <c r="ADC159" s="23"/>
      <c r="ADD159" s="23"/>
      <c r="ADE159" s="23"/>
      <c r="ADF159" s="23"/>
      <c r="ADG159" s="23"/>
      <c r="ADH159" s="23"/>
      <c r="ADI159" s="23"/>
      <c r="ADJ159" s="23"/>
      <c r="ADK159" s="23"/>
      <c r="ADL159" s="23"/>
      <c r="ADM159" s="23"/>
      <c r="ADN159" s="23"/>
      <c r="ADO159" s="23"/>
      <c r="ADP159" s="23"/>
      <c r="ADQ159" s="23"/>
      <c r="ADR159" s="23"/>
      <c r="ADS159" s="23"/>
      <c r="ADT159" s="23"/>
      <c r="ADU159" s="23"/>
      <c r="ADV159" s="23"/>
      <c r="ADW159" s="23"/>
      <c r="ADX159" s="23"/>
      <c r="ADY159" s="23"/>
      <c r="ADZ159" s="23"/>
      <c r="AEA159" s="23"/>
      <c r="AEB159" s="23"/>
      <c r="AEC159" s="23"/>
      <c r="AED159" s="23"/>
      <c r="AEE159" s="23"/>
      <c r="AEF159" s="23"/>
      <c r="AEG159" s="23"/>
      <c r="AEH159" s="23"/>
      <c r="AEI159" s="23"/>
      <c r="AEJ159" s="23"/>
      <c r="AEK159" s="23"/>
      <c r="AEL159" s="23"/>
      <c r="AEM159" s="23"/>
      <c r="AEN159" s="23"/>
      <c r="AEO159" s="23"/>
      <c r="AEP159" s="23"/>
      <c r="AEQ159" s="23"/>
      <c r="AER159" s="23"/>
      <c r="AES159" s="23"/>
      <c r="AET159" s="23"/>
      <c r="AEU159" s="23"/>
      <c r="AEV159" s="23"/>
      <c r="AEW159" s="23"/>
      <c r="AEX159" s="23"/>
      <c r="AEY159" s="23"/>
      <c r="AEZ159" s="23"/>
      <c r="AFA159" s="23"/>
      <c r="AFB159" s="23"/>
      <c r="AFC159" s="23"/>
      <c r="AFD159" s="23"/>
      <c r="AFE159" s="23"/>
      <c r="AFF159" s="23"/>
      <c r="AFG159" s="23"/>
      <c r="AFH159" s="23"/>
      <c r="AFI159" s="23"/>
      <c r="AFJ159" s="23"/>
      <c r="AFK159" s="23"/>
      <c r="AFL159" s="23"/>
      <c r="AFM159" s="23"/>
      <c r="AFN159" s="23"/>
      <c r="AFO159" s="23"/>
      <c r="AFP159" s="23"/>
      <c r="AFQ159" s="23"/>
      <c r="AFR159" s="23"/>
      <c r="AFS159" s="23"/>
      <c r="AFT159" s="23"/>
      <c r="AFU159" s="23"/>
      <c r="AFV159" s="23"/>
      <c r="AFW159" s="23"/>
      <c r="AFX159" s="23"/>
      <c r="AFY159" s="23"/>
      <c r="AFZ159" s="23"/>
      <c r="AGA159" s="23"/>
      <c r="AGB159" s="23"/>
      <c r="AGC159" s="23"/>
      <c r="AGD159" s="23"/>
      <c r="AGE159" s="23"/>
      <c r="AGF159" s="23"/>
      <c r="AGG159" s="23"/>
      <c r="AGH159" s="23"/>
      <c r="AGI159" s="23"/>
      <c r="AGJ159" s="23"/>
      <c r="AGK159" s="23"/>
      <c r="AGL159" s="23"/>
      <c r="AGM159" s="23"/>
      <c r="AGN159" s="23"/>
      <c r="AGO159" s="23"/>
      <c r="AGP159" s="23"/>
      <c r="AGQ159" s="23"/>
      <c r="AGR159" s="23"/>
      <c r="AGS159" s="23"/>
      <c r="AGT159" s="23"/>
      <c r="AGU159" s="23"/>
      <c r="AGV159" s="23"/>
      <c r="AGW159" s="23"/>
      <c r="AGX159" s="23"/>
      <c r="AGY159" s="23"/>
      <c r="AGZ159" s="23"/>
      <c r="AHA159" s="23"/>
      <c r="AHB159" s="23"/>
      <c r="AHC159" s="23"/>
      <c r="AHD159" s="23"/>
      <c r="AHE159" s="23"/>
      <c r="AHF159" s="23"/>
      <c r="AHG159" s="23"/>
      <c r="AHH159" s="23"/>
      <c r="AHI159" s="23"/>
      <c r="AHJ159" s="23"/>
      <c r="AHK159" s="23"/>
      <c r="AHL159" s="23"/>
      <c r="AHM159" s="23"/>
      <c r="AHN159" s="23"/>
      <c r="AHO159" s="23"/>
      <c r="AHP159" s="23"/>
      <c r="AHQ159" s="23"/>
      <c r="AHR159" s="23"/>
      <c r="AHS159" s="23"/>
      <c r="AHT159" s="23"/>
      <c r="AHU159" s="23"/>
      <c r="AHV159" s="23"/>
      <c r="AHW159" s="23"/>
      <c r="AHX159" s="23"/>
      <c r="AHY159" s="23"/>
      <c r="AHZ159" s="23"/>
      <c r="AIA159" s="23"/>
      <c r="AIB159" s="23"/>
      <c r="AIC159" s="23"/>
      <c r="AID159" s="23"/>
    </row>
    <row r="160" spans="1:914" s="20" customFormat="1" ht="13.55" customHeight="1">
      <c r="A160" s="646" t="s">
        <v>231</v>
      </c>
      <c r="B160" s="386" t="s">
        <v>209</v>
      </c>
      <c r="C160" s="380">
        <v>2343048</v>
      </c>
      <c r="D160" s="84">
        <v>0.10922073513837982</v>
      </c>
      <c r="E160" s="612">
        <v>446069</v>
      </c>
      <c r="F160" s="642">
        <v>0.42773147436882275</v>
      </c>
      <c r="G160" s="79">
        <v>25272</v>
      </c>
      <c r="H160" s="84">
        <v>-3.2206180829471909E-2</v>
      </c>
      <c r="I160" s="83">
        <v>18844</v>
      </c>
      <c r="J160" s="381">
        <v>4.4857222068200642E-2</v>
      </c>
      <c r="K160" s="648">
        <v>87119</v>
      </c>
      <c r="L160" s="637">
        <v>0.34631967732463798</v>
      </c>
      <c r="M160" s="83">
        <v>6681</v>
      </c>
      <c r="N160" s="234">
        <v>0.37215033887861981</v>
      </c>
      <c r="O160" s="612">
        <v>253764</v>
      </c>
      <c r="P160" s="642">
        <v>0.57356433740318846</v>
      </c>
      <c r="Q160" s="83">
        <v>1148</v>
      </c>
      <c r="R160" s="84">
        <v>0.68081991215226934</v>
      </c>
      <c r="S160" s="70">
        <v>1582</v>
      </c>
      <c r="T160" s="198">
        <v>0.4024822695035461</v>
      </c>
      <c r="U160" s="612">
        <v>4214</v>
      </c>
      <c r="V160" s="615">
        <v>0.25753506415995231</v>
      </c>
      <c r="W160" s="382">
        <v>47</v>
      </c>
      <c r="X160" s="84">
        <v>3.7</v>
      </c>
      <c r="Y160" s="382">
        <v>97</v>
      </c>
      <c r="Z160" s="84">
        <v>47.5</v>
      </c>
      <c r="AA160" s="83"/>
      <c r="AB160" s="84"/>
      <c r="AC160" s="83">
        <v>10</v>
      </c>
      <c r="AD160" s="234">
        <v>0</v>
      </c>
      <c r="AE160" s="638">
        <v>6257</v>
      </c>
      <c r="AF160" s="639">
        <v>1.0099582396402185</v>
      </c>
      <c r="AG160" s="83"/>
      <c r="AH160" s="84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  <c r="ZI160" s="23"/>
      <c r="ZJ160" s="23"/>
      <c r="ZK160" s="23"/>
      <c r="ZL160" s="23"/>
      <c r="ZM160" s="23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J160" s="23"/>
      <c r="ABK160" s="23"/>
      <c r="ABL160" s="23"/>
      <c r="ABM160" s="23"/>
      <c r="ABN160" s="23"/>
      <c r="ABO160" s="23"/>
      <c r="ABP160" s="23"/>
      <c r="ABQ160" s="23"/>
      <c r="ABR160" s="23"/>
      <c r="ABS160" s="23"/>
      <c r="ABT160" s="23"/>
      <c r="ABU160" s="23"/>
      <c r="ABV160" s="23"/>
      <c r="ABW160" s="23"/>
      <c r="ABX160" s="23"/>
      <c r="ABY160" s="23"/>
      <c r="ABZ160" s="23"/>
      <c r="ACA160" s="23"/>
      <c r="ACB160" s="23"/>
      <c r="ACC160" s="23"/>
      <c r="ACD160" s="23"/>
      <c r="ACE160" s="23"/>
      <c r="ACF160" s="23"/>
      <c r="ACG160" s="23"/>
      <c r="ACH160" s="23"/>
      <c r="ACI160" s="23"/>
      <c r="ACJ160" s="23"/>
      <c r="ACK160" s="23"/>
      <c r="ACL160" s="23"/>
      <c r="ACM160" s="23"/>
      <c r="ACN160" s="23"/>
      <c r="ACO160" s="23"/>
      <c r="ACP160" s="23"/>
      <c r="ACQ160" s="23"/>
      <c r="ACR160" s="23"/>
      <c r="ACS160" s="23"/>
      <c r="ACT160" s="23"/>
      <c r="ACU160" s="23"/>
      <c r="ACV160" s="23"/>
      <c r="ACW160" s="23"/>
      <c r="ACX160" s="23"/>
      <c r="ACY160" s="23"/>
      <c r="ACZ160" s="23"/>
      <c r="ADA160" s="23"/>
      <c r="ADB160" s="23"/>
      <c r="ADC160" s="23"/>
      <c r="ADD160" s="23"/>
      <c r="ADE160" s="23"/>
      <c r="ADF160" s="23"/>
      <c r="ADG160" s="23"/>
      <c r="ADH160" s="23"/>
      <c r="ADI160" s="23"/>
      <c r="ADJ160" s="23"/>
      <c r="ADK160" s="23"/>
      <c r="ADL160" s="23"/>
      <c r="ADM160" s="23"/>
      <c r="ADN160" s="23"/>
      <c r="ADO160" s="23"/>
      <c r="ADP160" s="23"/>
      <c r="ADQ160" s="23"/>
      <c r="ADR160" s="23"/>
      <c r="ADS160" s="23"/>
      <c r="ADT160" s="23"/>
      <c r="ADU160" s="23"/>
      <c r="ADV160" s="23"/>
      <c r="ADW160" s="23"/>
      <c r="ADX160" s="23"/>
      <c r="ADY160" s="23"/>
      <c r="ADZ160" s="23"/>
      <c r="AEA160" s="23"/>
      <c r="AEB160" s="23"/>
      <c r="AEC160" s="23"/>
      <c r="AED160" s="23"/>
      <c r="AEE160" s="23"/>
      <c r="AEF160" s="23"/>
      <c r="AEG160" s="23"/>
      <c r="AEH160" s="23"/>
      <c r="AEI160" s="23"/>
      <c r="AEJ160" s="23"/>
      <c r="AEK160" s="23"/>
      <c r="AEL160" s="23"/>
      <c r="AEM160" s="23"/>
      <c r="AEN160" s="23"/>
      <c r="AEO160" s="23"/>
      <c r="AEP160" s="23"/>
      <c r="AEQ160" s="23"/>
      <c r="AER160" s="23"/>
      <c r="AES160" s="23"/>
      <c r="AET160" s="23"/>
      <c r="AEU160" s="23"/>
      <c r="AEV160" s="23"/>
      <c r="AEW160" s="23"/>
      <c r="AEX160" s="23"/>
      <c r="AEY160" s="23"/>
      <c r="AEZ160" s="23"/>
      <c r="AFA160" s="23"/>
      <c r="AFB160" s="23"/>
      <c r="AFC160" s="23"/>
      <c r="AFD160" s="23"/>
      <c r="AFE160" s="23"/>
      <c r="AFF160" s="23"/>
      <c r="AFG160" s="23"/>
      <c r="AFH160" s="23"/>
      <c r="AFI160" s="23"/>
      <c r="AFJ160" s="23"/>
      <c r="AFK160" s="23"/>
      <c r="AFL160" s="23"/>
      <c r="AFM160" s="23"/>
      <c r="AFN160" s="23"/>
      <c r="AFO160" s="23"/>
      <c r="AFP160" s="23"/>
      <c r="AFQ160" s="23"/>
      <c r="AFR160" s="23"/>
      <c r="AFS160" s="23"/>
      <c r="AFT160" s="23"/>
      <c r="AFU160" s="23"/>
      <c r="AFV160" s="23"/>
      <c r="AFW160" s="23"/>
      <c r="AFX160" s="23"/>
      <c r="AFY160" s="23"/>
      <c r="AFZ160" s="23"/>
      <c r="AGA160" s="23"/>
      <c r="AGB160" s="23"/>
      <c r="AGC160" s="23"/>
      <c r="AGD160" s="23"/>
      <c r="AGE160" s="23"/>
      <c r="AGF160" s="23"/>
      <c r="AGG160" s="23"/>
      <c r="AGH160" s="23"/>
      <c r="AGI160" s="23"/>
      <c r="AGJ160" s="23"/>
      <c r="AGK160" s="23"/>
      <c r="AGL160" s="23"/>
      <c r="AGM160" s="23"/>
      <c r="AGN160" s="23"/>
      <c r="AGO160" s="23"/>
      <c r="AGP160" s="23"/>
      <c r="AGQ160" s="23"/>
      <c r="AGR160" s="23"/>
      <c r="AGS160" s="23"/>
      <c r="AGT160" s="23"/>
      <c r="AGU160" s="23"/>
      <c r="AGV160" s="23"/>
      <c r="AGW160" s="23"/>
      <c r="AGX160" s="23"/>
      <c r="AGY160" s="23"/>
      <c r="AGZ160" s="23"/>
      <c r="AHA160" s="23"/>
      <c r="AHB160" s="23"/>
      <c r="AHC160" s="23"/>
      <c r="AHD160" s="23"/>
      <c r="AHE160" s="23"/>
      <c r="AHF160" s="23"/>
      <c r="AHG160" s="23"/>
      <c r="AHH160" s="23"/>
      <c r="AHI160" s="23"/>
      <c r="AHJ160" s="23"/>
      <c r="AHK160" s="23"/>
      <c r="AHL160" s="23"/>
      <c r="AHM160" s="23"/>
      <c r="AHN160" s="23"/>
      <c r="AHO160" s="23"/>
      <c r="AHP160" s="23"/>
      <c r="AHQ160" s="23"/>
      <c r="AHR160" s="23"/>
      <c r="AHS160" s="23"/>
      <c r="AHT160" s="23"/>
      <c r="AHU160" s="23"/>
      <c r="AHV160" s="23"/>
      <c r="AHW160" s="23"/>
      <c r="AHX160" s="23"/>
      <c r="AHY160" s="23"/>
      <c r="AHZ160" s="23"/>
      <c r="AIA160" s="23"/>
      <c r="AIB160" s="23"/>
      <c r="AIC160" s="23"/>
      <c r="AID160" s="23"/>
    </row>
    <row r="161" spans="1:914" s="20" customFormat="1" ht="13.55" customHeight="1">
      <c r="A161" s="645"/>
      <c r="B161" s="378" t="s">
        <v>210</v>
      </c>
      <c r="C161" s="385">
        <v>2231269</v>
      </c>
      <c r="D161" s="234">
        <v>0.18878774252395414</v>
      </c>
      <c r="E161" s="613"/>
      <c r="F161" s="629"/>
      <c r="G161" s="233">
        <v>24140</v>
      </c>
      <c r="H161" s="234">
        <v>6.78108550448977E-2</v>
      </c>
      <c r="I161" s="369">
        <v>15128</v>
      </c>
      <c r="J161" s="321">
        <v>-4.3016194331983781E-2</v>
      </c>
      <c r="K161" s="632"/>
      <c r="L161" s="626"/>
      <c r="M161" s="369">
        <v>7084</v>
      </c>
      <c r="N161" s="234">
        <v>0.62216624685138533</v>
      </c>
      <c r="O161" s="613"/>
      <c r="P161" s="629"/>
      <c r="Q161" s="369">
        <v>1377</v>
      </c>
      <c r="R161" s="234">
        <v>0.25409836065573765</v>
      </c>
      <c r="S161" s="249">
        <v>1186</v>
      </c>
      <c r="T161" s="193">
        <v>-2.7071369975389663E-2</v>
      </c>
      <c r="U161" s="613"/>
      <c r="V161" s="616"/>
      <c r="W161" s="384">
        <v>137</v>
      </c>
      <c r="X161" s="234">
        <v>8.1333333333333329</v>
      </c>
      <c r="Y161" s="384">
        <v>173</v>
      </c>
      <c r="Z161" s="234">
        <v>1.4714285714285715</v>
      </c>
      <c r="AA161" s="369"/>
      <c r="AB161" s="234"/>
      <c r="AC161" s="369">
        <v>5</v>
      </c>
      <c r="AD161" s="234">
        <v>0.66666666666666663</v>
      </c>
      <c r="AE161" s="628"/>
      <c r="AF161" s="640"/>
      <c r="AG161" s="369"/>
      <c r="AH161" s="234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</row>
    <row r="162" spans="1:914" s="20" customFormat="1" ht="13.55" customHeight="1">
      <c r="A162" s="645"/>
      <c r="B162" s="378" t="s">
        <v>213</v>
      </c>
      <c r="C162" s="385">
        <v>1940542</v>
      </c>
      <c r="D162" s="234">
        <v>0.23667409738446388</v>
      </c>
      <c r="E162" s="613"/>
      <c r="F162" s="629"/>
      <c r="G162" s="233">
        <v>25919</v>
      </c>
      <c r="H162" s="234">
        <v>0.26464991461332033</v>
      </c>
      <c r="I162" s="369">
        <v>19655</v>
      </c>
      <c r="J162" s="321">
        <v>-3.6519607843137236E-2</v>
      </c>
      <c r="K162" s="632"/>
      <c r="L162" s="626"/>
      <c r="M162" s="369">
        <v>12149</v>
      </c>
      <c r="N162" s="234">
        <v>0.55836326321190355</v>
      </c>
      <c r="O162" s="613"/>
      <c r="P162" s="629"/>
      <c r="Q162" s="369">
        <v>2793</v>
      </c>
      <c r="R162" s="234">
        <v>0.54908485856905154</v>
      </c>
      <c r="S162" s="249">
        <v>1008</v>
      </c>
      <c r="T162" s="193">
        <v>-7.18232044198895E-2</v>
      </c>
      <c r="U162" s="613"/>
      <c r="V162" s="616"/>
      <c r="W162" s="384">
        <v>264</v>
      </c>
      <c r="X162" s="234">
        <v>1.8085106382978724</v>
      </c>
      <c r="Y162" s="384">
        <v>251</v>
      </c>
      <c r="Z162" s="234">
        <v>0.81884057971014501</v>
      </c>
      <c r="AA162" s="369"/>
      <c r="AB162" s="234"/>
      <c r="AC162" s="369">
        <v>10</v>
      </c>
      <c r="AD162" s="234">
        <v>0.1111111111111111</v>
      </c>
      <c r="AE162" s="628"/>
      <c r="AF162" s="640"/>
      <c r="AG162" s="369"/>
      <c r="AH162" s="234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</row>
    <row r="163" spans="1:914" s="20" customFormat="1" ht="13.55" customHeight="1">
      <c r="A163" s="645"/>
      <c r="B163" s="378" t="s">
        <v>8</v>
      </c>
      <c r="C163" s="385">
        <v>2003943</v>
      </c>
      <c r="D163" s="234">
        <v>0.22445721212980341</v>
      </c>
      <c r="E163" s="613"/>
      <c r="F163" s="629"/>
      <c r="G163" s="233">
        <v>28390</v>
      </c>
      <c r="H163" s="234">
        <v>0.10415370255133793</v>
      </c>
      <c r="I163" s="369">
        <v>25437</v>
      </c>
      <c r="J163" s="234">
        <v>0.23588572539111841</v>
      </c>
      <c r="K163" s="632">
        <v>79202</v>
      </c>
      <c r="L163" s="626">
        <v>-9.3383699633699635E-2</v>
      </c>
      <c r="M163" s="369">
        <v>15970</v>
      </c>
      <c r="N163" s="234">
        <v>0.46850574712643689</v>
      </c>
      <c r="O163" s="613"/>
      <c r="P163" s="629"/>
      <c r="Q163" s="369">
        <v>5171</v>
      </c>
      <c r="R163" s="234">
        <v>0.21470519144937739</v>
      </c>
      <c r="S163" s="249">
        <v>1109</v>
      </c>
      <c r="T163" s="234">
        <v>8.1951219512195125E-2</v>
      </c>
      <c r="U163" s="613">
        <v>6001</v>
      </c>
      <c r="V163" s="629">
        <v>1.7636086145497609E-2</v>
      </c>
      <c r="W163" s="384">
        <v>546</v>
      </c>
      <c r="X163" s="234">
        <v>0.27272727272727271</v>
      </c>
      <c r="Y163" s="384">
        <v>366</v>
      </c>
      <c r="Z163" s="234">
        <v>-0.14485981308411211</v>
      </c>
      <c r="AA163" s="369"/>
      <c r="AB163" s="234"/>
      <c r="AC163" s="369">
        <v>21</v>
      </c>
      <c r="AD163" s="234">
        <v>0.75</v>
      </c>
      <c r="AE163" s="628"/>
      <c r="AF163" s="640"/>
      <c r="AG163" s="369"/>
      <c r="AH163" s="234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</row>
    <row r="164" spans="1:914" s="20" customFormat="1" ht="13.55" customHeight="1">
      <c r="A164" s="645"/>
      <c r="B164" s="260" t="s">
        <v>9</v>
      </c>
      <c r="C164" s="385">
        <v>2003834</v>
      </c>
      <c r="D164" s="234">
        <v>0.2095129677291625</v>
      </c>
      <c r="E164" s="613"/>
      <c r="F164" s="629"/>
      <c r="G164" s="233">
        <v>34051</v>
      </c>
      <c r="H164" s="234">
        <v>0.26691967109424408</v>
      </c>
      <c r="I164" s="369">
        <v>31155</v>
      </c>
      <c r="J164" s="234">
        <v>0.25005015447578538</v>
      </c>
      <c r="K164" s="632"/>
      <c r="L164" s="626"/>
      <c r="M164" s="369">
        <v>17117</v>
      </c>
      <c r="N164" s="234">
        <v>0.27377585950290229</v>
      </c>
      <c r="O164" s="613"/>
      <c r="P164" s="629"/>
      <c r="Q164" s="369">
        <v>7264</v>
      </c>
      <c r="R164" s="234">
        <v>0.3299157817649212</v>
      </c>
      <c r="S164" s="249">
        <v>2314</v>
      </c>
      <c r="T164" s="193">
        <v>0.32912119471568063</v>
      </c>
      <c r="U164" s="613"/>
      <c r="V164" s="629"/>
      <c r="W164" s="384">
        <v>713</v>
      </c>
      <c r="X164" s="234">
        <v>1.66044776119403</v>
      </c>
      <c r="Y164" s="384">
        <v>560</v>
      </c>
      <c r="Z164" s="234">
        <v>0.84210526315789469</v>
      </c>
      <c r="AA164" s="369"/>
      <c r="AB164" s="234"/>
      <c r="AC164" s="369">
        <v>18</v>
      </c>
      <c r="AD164" s="234">
        <v>0.2857142857142857</v>
      </c>
      <c r="AE164" s="628"/>
      <c r="AF164" s="640"/>
      <c r="AG164" s="369"/>
      <c r="AH164" s="234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</row>
    <row r="165" spans="1:914" s="20" customFormat="1" ht="13.55" customHeight="1">
      <c r="A165" s="645"/>
      <c r="B165" s="260" t="s">
        <v>216</v>
      </c>
      <c r="C165" s="385">
        <v>2098126</v>
      </c>
      <c r="D165" s="234">
        <v>0.17983801538195943</v>
      </c>
      <c r="E165" s="613"/>
      <c r="F165" s="629"/>
      <c r="G165" s="233">
        <v>34838</v>
      </c>
      <c r="H165" s="234">
        <v>0.13150800610607694</v>
      </c>
      <c r="I165" s="369">
        <v>28284</v>
      </c>
      <c r="J165" s="234">
        <v>0.14835566382460419</v>
      </c>
      <c r="K165" s="632"/>
      <c r="L165" s="626"/>
      <c r="M165" s="369">
        <v>17391</v>
      </c>
      <c r="N165" s="234">
        <v>0.4143623942745609</v>
      </c>
      <c r="O165" s="613"/>
      <c r="P165" s="629"/>
      <c r="Q165" s="369">
        <v>7530</v>
      </c>
      <c r="R165" s="234">
        <v>0.23685939553219448</v>
      </c>
      <c r="S165" s="249">
        <v>3856</v>
      </c>
      <c r="T165" s="234">
        <v>0.35203366058906033</v>
      </c>
      <c r="U165" s="613"/>
      <c r="V165" s="629"/>
      <c r="W165" s="384">
        <v>658</v>
      </c>
      <c r="X165" s="234">
        <v>0.6009732360097324</v>
      </c>
      <c r="Y165" s="384">
        <v>848</v>
      </c>
      <c r="Z165" s="234">
        <v>1.5313432835820895</v>
      </c>
      <c r="AA165" s="369"/>
      <c r="AB165" s="234"/>
      <c r="AC165" s="369">
        <v>40</v>
      </c>
      <c r="AD165" s="234">
        <v>5.2631578947368418E-2</v>
      </c>
      <c r="AE165" s="628"/>
      <c r="AF165" s="640"/>
      <c r="AG165" s="369"/>
      <c r="AH165" s="234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</row>
    <row r="166" spans="1:914" s="20" customFormat="1" ht="13.55" customHeight="1">
      <c r="A166" s="645"/>
      <c r="B166" s="260" t="s">
        <v>217</v>
      </c>
      <c r="C166" s="385">
        <v>2389447</v>
      </c>
      <c r="D166" s="234">
        <v>0.14543102142403797</v>
      </c>
      <c r="E166" s="613"/>
      <c r="F166" s="629"/>
      <c r="G166" s="233">
        <v>42747</v>
      </c>
      <c r="H166" s="234">
        <v>0.14113721302722904</v>
      </c>
      <c r="I166" s="369">
        <v>35815</v>
      </c>
      <c r="J166" s="234">
        <v>3.9019437191760931E-2</v>
      </c>
      <c r="K166" s="632">
        <v>101412</v>
      </c>
      <c r="L166" s="626">
        <v>3.4024980881978077E-2</v>
      </c>
      <c r="M166" s="369">
        <v>14258</v>
      </c>
      <c r="N166" s="234">
        <v>0.20178691840863117</v>
      </c>
      <c r="O166" s="613"/>
      <c r="P166" s="629"/>
      <c r="Q166" s="369">
        <v>5783</v>
      </c>
      <c r="R166" s="234">
        <v>0.10110434120335121</v>
      </c>
      <c r="S166" s="249">
        <v>3963</v>
      </c>
      <c r="T166" s="193">
        <v>0.1987295825771325</v>
      </c>
      <c r="U166" s="613">
        <v>5015</v>
      </c>
      <c r="V166" s="629">
        <v>-0.17298812664907648</v>
      </c>
      <c r="W166" s="384">
        <v>353</v>
      </c>
      <c r="X166" s="234">
        <v>0.23859649122807025</v>
      </c>
      <c r="Y166" s="384">
        <v>303</v>
      </c>
      <c r="Z166" s="234">
        <v>-0.3441558441558441</v>
      </c>
      <c r="AA166" s="369"/>
      <c r="AB166" s="234"/>
      <c r="AC166" s="369">
        <v>32</v>
      </c>
      <c r="AD166" s="234">
        <v>-0.27272727272727271</v>
      </c>
      <c r="AE166" s="628"/>
      <c r="AF166" s="640"/>
      <c r="AG166" s="369"/>
      <c r="AH166" s="234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</row>
    <row r="167" spans="1:914" s="20" customFormat="1" ht="13.55" customHeight="1">
      <c r="A167" s="645"/>
      <c r="B167" s="260" t="s">
        <v>218</v>
      </c>
      <c r="C167" s="385">
        <v>2385301</v>
      </c>
      <c r="D167" s="234">
        <v>0.15553416485768867</v>
      </c>
      <c r="E167" s="613"/>
      <c r="F167" s="629"/>
      <c r="G167" s="233">
        <v>36735</v>
      </c>
      <c r="H167" s="234">
        <v>0.11973054531045202</v>
      </c>
      <c r="I167" s="369">
        <v>32921</v>
      </c>
      <c r="J167" s="234">
        <v>-3.3302049589779559E-3</v>
      </c>
      <c r="K167" s="632"/>
      <c r="L167" s="626"/>
      <c r="M167" s="369">
        <v>13586</v>
      </c>
      <c r="N167" s="234">
        <v>0.25866221975171388</v>
      </c>
      <c r="O167" s="613"/>
      <c r="P167" s="629"/>
      <c r="Q167" s="369">
        <v>5015</v>
      </c>
      <c r="R167" s="234">
        <v>4.5663052543786442E-2</v>
      </c>
      <c r="S167" s="249">
        <v>4696</v>
      </c>
      <c r="T167" s="234">
        <v>0.18078953985416144</v>
      </c>
      <c r="U167" s="613"/>
      <c r="V167" s="629"/>
      <c r="W167" s="384">
        <v>362</v>
      </c>
      <c r="X167" s="234">
        <v>1.0111111111111111</v>
      </c>
      <c r="Y167" s="384">
        <v>628</v>
      </c>
      <c r="Z167" s="234">
        <v>0.95638629283489096</v>
      </c>
      <c r="AA167" s="369"/>
      <c r="AB167" s="234"/>
      <c r="AC167" s="369">
        <v>15</v>
      </c>
      <c r="AD167" s="234">
        <v>-0.58333333333333337</v>
      </c>
      <c r="AE167" s="628"/>
      <c r="AF167" s="640"/>
      <c r="AG167" s="369"/>
      <c r="AH167" s="234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</row>
    <row r="168" spans="1:914" s="20" customFormat="1" ht="13.55" customHeight="1">
      <c r="A168" s="645"/>
      <c r="B168" s="260" t="s">
        <v>219</v>
      </c>
      <c r="C168" s="385">
        <v>2236500</v>
      </c>
      <c r="D168" s="234">
        <v>8.3449074018004721E-2</v>
      </c>
      <c r="E168" s="613"/>
      <c r="F168" s="629"/>
      <c r="G168" s="233">
        <v>33720</v>
      </c>
      <c r="H168" s="234">
        <v>0.14057637667433376</v>
      </c>
      <c r="I168" s="369">
        <v>30019</v>
      </c>
      <c r="J168" s="234">
        <v>0.18013130479223172</v>
      </c>
      <c r="K168" s="632"/>
      <c r="L168" s="626"/>
      <c r="M168" s="369">
        <v>13998</v>
      </c>
      <c r="N168" s="234">
        <v>0.29683157309616459</v>
      </c>
      <c r="O168" s="613"/>
      <c r="P168" s="629"/>
      <c r="Q168" s="369">
        <v>6527</v>
      </c>
      <c r="R168" s="234">
        <v>0.36092577147623017</v>
      </c>
      <c r="S168" s="249">
        <v>2678</v>
      </c>
      <c r="T168" s="234">
        <v>0.39189189189189189</v>
      </c>
      <c r="U168" s="613"/>
      <c r="V168" s="629"/>
      <c r="W168" s="384">
        <v>492</v>
      </c>
      <c r="X168" s="234">
        <v>1.7333333333333334</v>
      </c>
      <c r="Y168" s="384">
        <v>592</v>
      </c>
      <c r="Z168" s="234">
        <v>0.84423676012461057</v>
      </c>
      <c r="AA168" s="369"/>
      <c r="AB168" s="234"/>
      <c r="AC168" s="369">
        <v>43</v>
      </c>
      <c r="AD168" s="234">
        <v>1.3888888888888888</v>
      </c>
      <c r="AE168" s="628"/>
      <c r="AF168" s="640"/>
      <c r="AG168" s="369"/>
      <c r="AH168" s="234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</row>
    <row r="169" spans="1:914" s="20" customFormat="1" ht="13.55" customHeight="1">
      <c r="A169" s="645"/>
      <c r="B169" s="260" t="s">
        <v>220</v>
      </c>
      <c r="C169" s="385">
        <v>2231748</v>
      </c>
      <c r="D169" s="234">
        <v>0.19629364391879722</v>
      </c>
      <c r="E169" s="613"/>
      <c r="F169" s="629"/>
      <c r="G169" s="233">
        <v>32176</v>
      </c>
      <c r="H169" s="234">
        <v>0.23944530046224966</v>
      </c>
      <c r="I169" s="369">
        <v>34195</v>
      </c>
      <c r="J169" s="234">
        <v>0.47525777643556677</v>
      </c>
      <c r="K169" s="632">
        <v>84279</v>
      </c>
      <c r="L169" s="626">
        <v>0.26748680312213313</v>
      </c>
      <c r="M169" s="369">
        <v>15802</v>
      </c>
      <c r="N169" s="234">
        <v>0.270053046134062</v>
      </c>
      <c r="O169" s="613"/>
      <c r="P169" s="629"/>
      <c r="Q169" s="369">
        <v>6575</v>
      </c>
      <c r="R169" s="234">
        <v>0.22553588070829456</v>
      </c>
      <c r="S169" s="249">
        <v>2350</v>
      </c>
      <c r="T169" s="193">
        <v>0.50737652341244388</v>
      </c>
      <c r="U169" s="613">
        <v>3856</v>
      </c>
      <c r="V169" s="616">
        <v>-5.5365017148456652E-2</v>
      </c>
      <c r="W169" s="384">
        <v>547</v>
      </c>
      <c r="X169" s="234">
        <v>1.2697095435684647</v>
      </c>
      <c r="Y169" s="384">
        <v>506</v>
      </c>
      <c r="Z169" s="234">
        <v>-4.3478260869565188E-2</v>
      </c>
      <c r="AA169" s="369"/>
      <c r="AB169" s="234"/>
      <c r="AC169" s="369">
        <v>37</v>
      </c>
      <c r="AD169" s="234">
        <v>4.2857142857142856</v>
      </c>
      <c r="AE169" s="628"/>
      <c r="AF169" s="640"/>
      <c r="AG169" s="369"/>
      <c r="AH169" s="234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</row>
    <row r="170" spans="1:914" s="20" customFormat="1" ht="13.55" customHeight="1">
      <c r="A170" s="645"/>
      <c r="B170" s="260" t="s">
        <v>221</v>
      </c>
      <c r="C170" s="385">
        <v>2227747</v>
      </c>
      <c r="D170" s="234">
        <v>0.22021459154593215</v>
      </c>
      <c r="E170" s="613"/>
      <c r="F170" s="629"/>
      <c r="G170" s="233">
        <v>25639</v>
      </c>
      <c r="H170" s="234">
        <v>0.24346476550754148</v>
      </c>
      <c r="I170" s="369">
        <v>20395</v>
      </c>
      <c r="J170" s="234">
        <v>0.13938547486033515</v>
      </c>
      <c r="K170" s="632"/>
      <c r="L170" s="626"/>
      <c r="M170" s="369">
        <v>8647</v>
      </c>
      <c r="N170" s="234">
        <v>0.15447263017356483</v>
      </c>
      <c r="O170" s="613"/>
      <c r="P170" s="629"/>
      <c r="Q170" s="369">
        <v>1811</v>
      </c>
      <c r="R170" s="234">
        <v>0.16688144329896915</v>
      </c>
      <c r="S170" s="249">
        <v>1579</v>
      </c>
      <c r="T170" s="193">
        <v>0.10574229691876751</v>
      </c>
      <c r="U170" s="613"/>
      <c r="V170" s="616"/>
      <c r="W170" s="384">
        <v>219</v>
      </c>
      <c r="X170" s="234">
        <v>0.72440944881889768</v>
      </c>
      <c r="Y170" s="384">
        <v>34</v>
      </c>
      <c r="Z170" s="234">
        <v>-0.81818181818181812</v>
      </c>
      <c r="AA170" s="369"/>
      <c r="AB170" s="234"/>
      <c r="AC170" s="369">
        <v>16</v>
      </c>
      <c r="AD170" s="193">
        <v>6.6666666666666652E-2</v>
      </c>
      <c r="AE170" s="628"/>
      <c r="AF170" s="640"/>
      <c r="AG170" s="369"/>
      <c r="AH170" s="234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</row>
    <row r="171" spans="1:914" s="20" customFormat="1" ht="13.55" customHeight="1">
      <c r="A171" s="647"/>
      <c r="B171" s="272" t="s">
        <v>207</v>
      </c>
      <c r="C171" s="387">
        <v>2404942</v>
      </c>
      <c r="D171" s="238">
        <v>0.19825613404848452</v>
      </c>
      <c r="E171" s="614"/>
      <c r="F171" s="643"/>
      <c r="G171" s="237">
        <v>23545</v>
      </c>
      <c r="H171" s="238">
        <v>0.21824390748693534</v>
      </c>
      <c r="I171" s="388">
        <v>17351</v>
      </c>
      <c r="J171" s="238">
        <v>0.15044423816469954</v>
      </c>
      <c r="K171" s="633"/>
      <c r="L171" s="627"/>
      <c r="M171" s="388">
        <v>5331</v>
      </c>
      <c r="N171" s="238">
        <v>-1.0762664687326007E-2</v>
      </c>
      <c r="O171" s="614"/>
      <c r="P171" s="643"/>
      <c r="Q171" s="388">
        <v>1062</v>
      </c>
      <c r="R171" s="238">
        <v>-8.4482758620689657E-2</v>
      </c>
      <c r="S171" s="262">
        <v>1717</v>
      </c>
      <c r="T171" s="193">
        <v>8.2207868467410444E-3</v>
      </c>
      <c r="U171" s="614"/>
      <c r="V171" s="617"/>
      <c r="W171" s="389">
        <v>77</v>
      </c>
      <c r="X171" s="238">
        <v>-0.87931034482758619</v>
      </c>
      <c r="Y171" s="389">
        <v>1</v>
      </c>
      <c r="Z171" s="238">
        <v>-0.99259259259259258</v>
      </c>
      <c r="AA171" s="388"/>
      <c r="AB171" s="238"/>
      <c r="AC171" s="388">
        <v>31</v>
      </c>
      <c r="AD171" s="204">
        <v>3.4285714285714288</v>
      </c>
      <c r="AE171" s="631"/>
      <c r="AF171" s="641"/>
      <c r="AG171" s="388"/>
      <c r="AH171" s="238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</row>
    <row r="172" spans="1:914" s="20" customFormat="1" ht="13.55" customHeight="1">
      <c r="A172" s="608" t="s">
        <v>265</v>
      </c>
      <c r="B172" s="260" t="s">
        <v>209</v>
      </c>
      <c r="C172" s="385">
        <v>2866780</v>
      </c>
      <c r="D172" s="234">
        <v>0.22352593715536351</v>
      </c>
      <c r="E172" s="612">
        <v>486867</v>
      </c>
      <c r="F172" s="642">
        <v>9.1461186498053015E-2</v>
      </c>
      <c r="G172" s="233">
        <v>28717</v>
      </c>
      <c r="H172" s="234">
        <v>0.13631687242798352</v>
      </c>
      <c r="I172" s="369">
        <v>21900</v>
      </c>
      <c r="J172" s="234">
        <v>0.16217363617066449</v>
      </c>
      <c r="K172" s="648">
        <v>65810</v>
      </c>
      <c r="L172" s="637">
        <v>-0.2445964714930153</v>
      </c>
      <c r="M172" s="369">
        <v>6977</v>
      </c>
      <c r="N172" s="234">
        <v>4.4304744798682849E-2</v>
      </c>
      <c r="O172" s="612">
        <v>360618</v>
      </c>
      <c r="P172" s="642">
        <v>0.42107627559464689</v>
      </c>
      <c r="Q172" s="369">
        <v>1057</v>
      </c>
      <c r="R172" s="234">
        <v>-7.9268292682926789E-2</v>
      </c>
      <c r="S172" s="70">
        <v>1731</v>
      </c>
      <c r="T172" s="198">
        <v>9.4184576485461441E-2</v>
      </c>
      <c r="U172" s="613">
        <v>3041</v>
      </c>
      <c r="V172" s="629">
        <v>-0.27835785476981489</v>
      </c>
      <c r="W172" s="384">
        <v>103</v>
      </c>
      <c r="X172" s="234">
        <v>1.1914893617021276</v>
      </c>
      <c r="Y172" s="384">
        <v>16</v>
      </c>
      <c r="Z172" s="234">
        <v>-0.83505154639175261</v>
      </c>
      <c r="AA172" s="369"/>
      <c r="AB172" s="234"/>
      <c r="AC172" s="612">
        <v>194</v>
      </c>
      <c r="AD172" s="615">
        <v>-0.30215827338129497</v>
      </c>
      <c r="AE172" s="638">
        <v>13278</v>
      </c>
      <c r="AF172" s="639">
        <v>1.1221032443663099</v>
      </c>
      <c r="AG172" s="369"/>
      <c r="AH172" s="234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</row>
    <row r="173" spans="1:914" s="20" customFormat="1" ht="13.55" customHeight="1">
      <c r="A173" s="608"/>
      <c r="B173" s="260" t="s">
        <v>210</v>
      </c>
      <c r="C173" s="385">
        <v>2311009</v>
      </c>
      <c r="D173" s="234">
        <v>3.5737510806630679E-2</v>
      </c>
      <c r="E173" s="613"/>
      <c r="F173" s="629"/>
      <c r="G173" s="233">
        <v>22470</v>
      </c>
      <c r="H173" s="234">
        <v>-6.9179784589892268E-2</v>
      </c>
      <c r="I173" s="369">
        <v>15466</v>
      </c>
      <c r="J173" s="234">
        <v>2.2342675832892622E-2</v>
      </c>
      <c r="K173" s="632"/>
      <c r="L173" s="626"/>
      <c r="M173" s="369">
        <v>4966</v>
      </c>
      <c r="N173" s="234">
        <v>-0.29898362507058163</v>
      </c>
      <c r="O173" s="613"/>
      <c r="P173" s="629"/>
      <c r="Q173" s="369">
        <v>945</v>
      </c>
      <c r="R173" s="234">
        <v>-0.31372549019607843</v>
      </c>
      <c r="S173" s="249">
        <v>1248</v>
      </c>
      <c r="T173" s="193">
        <v>5.2276559865092748E-2</v>
      </c>
      <c r="U173" s="613"/>
      <c r="V173" s="629"/>
      <c r="W173" s="384">
        <v>170</v>
      </c>
      <c r="X173" s="234">
        <v>0.24087591240875916</v>
      </c>
      <c r="Y173" s="384">
        <v>2</v>
      </c>
      <c r="Z173" s="234">
        <v>-0.98843930635838151</v>
      </c>
      <c r="AA173" s="369"/>
      <c r="AB173" s="234"/>
      <c r="AC173" s="613"/>
      <c r="AD173" s="616"/>
      <c r="AE173" s="628"/>
      <c r="AF173" s="640"/>
      <c r="AG173" s="369"/>
      <c r="AH173" s="234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</row>
    <row r="174" spans="1:914" s="20" customFormat="1" ht="13.55" customHeight="1">
      <c r="A174" s="608"/>
      <c r="B174" s="260" t="s">
        <v>213</v>
      </c>
      <c r="C174" s="385">
        <v>2252565</v>
      </c>
      <c r="D174" s="234">
        <v>0.16079167572770903</v>
      </c>
      <c r="E174" s="613"/>
      <c r="F174" s="629"/>
      <c r="G174" s="233">
        <v>23987</v>
      </c>
      <c r="H174" s="234">
        <v>-7.4539912805277941E-2</v>
      </c>
      <c r="I174" s="369">
        <v>20240</v>
      </c>
      <c r="J174" s="234">
        <v>2.9763418977359457E-2</v>
      </c>
      <c r="K174" s="632"/>
      <c r="L174" s="626"/>
      <c r="M174" s="369">
        <v>11887</v>
      </c>
      <c r="N174" s="234">
        <v>-2.1565560951518625E-2</v>
      </c>
      <c r="O174" s="613"/>
      <c r="P174" s="629"/>
      <c r="Q174" s="369">
        <v>2151</v>
      </c>
      <c r="R174" s="234">
        <v>-0.22986036519871111</v>
      </c>
      <c r="S174" s="249">
        <v>942</v>
      </c>
      <c r="T174" s="193">
        <v>-6.5476190476190479E-2</v>
      </c>
      <c r="U174" s="613"/>
      <c r="V174" s="629"/>
      <c r="W174" s="384">
        <v>174</v>
      </c>
      <c r="X174" s="234">
        <v>-0.34090909090909094</v>
      </c>
      <c r="Y174" s="384">
        <v>357</v>
      </c>
      <c r="Z174" s="234">
        <v>0.42231075697211162</v>
      </c>
      <c r="AA174" s="369"/>
      <c r="AB174" s="234"/>
      <c r="AC174" s="613"/>
      <c r="AD174" s="616"/>
      <c r="AE174" s="628"/>
      <c r="AF174" s="640"/>
      <c r="AG174" s="369"/>
      <c r="AH174" s="234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</row>
    <row r="175" spans="1:914" s="20" customFormat="1" ht="13.55" customHeight="1">
      <c r="A175" s="608"/>
      <c r="B175" s="260" t="s">
        <v>8</v>
      </c>
      <c r="C175" s="385">
        <v>2230200</v>
      </c>
      <c r="D175" s="234">
        <v>0.11290590600630845</v>
      </c>
      <c r="E175" s="613"/>
      <c r="F175" s="629"/>
      <c r="G175" s="233">
        <v>26988</v>
      </c>
      <c r="H175" s="234">
        <v>-4.9383585769637195E-2</v>
      </c>
      <c r="I175" s="369">
        <v>23960</v>
      </c>
      <c r="J175" s="234">
        <v>-5.8065023391123183E-2</v>
      </c>
      <c r="K175" s="632">
        <v>84839</v>
      </c>
      <c r="L175" s="626">
        <v>7.1172445140274238E-2</v>
      </c>
      <c r="M175" s="369">
        <v>14432</v>
      </c>
      <c r="N175" s="234">
        <v>-9.6305572949279883E-2</v>
      </c>
      <c r="O175" s="613"/>
      <c r="P175" s="629"/>
      <c r="Q175" s="369">
        <v>4873</v>
      </c>
      <c r="R175" s="234">
        <v>-5.7629085283310788E-2</v>
      </c>
      <c r="S175" s="249">
        <v>1408</v>
      </c>
      <c r="T175" s="234">
        <v>0.26961226330027049</v>
      </c>
      <c r="U175" s="613">
        <v>5102</v>
      </c>
      <c r="V175" s="629">
        <v>-0.14980836527245456</v>
      </c>
      <c r="W175" s="384">
        <v>381</v>
      </c>
      <c r="X175" s="234">
        <v>-0.30219780219780223</v>
      </c>
      <c r="Y175" s="384">
        <v>237</v>
      </c>
      <c r="Z175" s="234">
        <v>-0.35245901639344257</v>
      </c>
      <c r="AA175" s="369"/>
      <c r="AB175" s="234"/>
      <c r="AC175" s="613"/>
      <c r="AD175" s="616"/>
      <c r="AE175" s="628"/>
      <c r="AF175" s="640"/>
      <c r="AG175" s="369"/>
      <c r="AH175" s="234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</row>
    <row r="176" spans="1:914" s="20" customFormat="1" ht="13.55" customHeight="1">
      <c r="A176" s="608"/>
      <c r="B176" s="260" t="s">
        <v>9</v>
      </c>
      <c r="C176" s="385">
        <v>2331565</v>
      </c>
      <c r="D176" s="234">
        <v>0.1635519708718387</v>
      </c>
      <c r="E176" s="613"/>
      <c r="F176" s="629"/>
      <c r="G176" s="233">
        <v>29890</v>
      </c>
      <c r="H176" s="234">
        <v>-0.12219905435963696</v>
      </c>
      <c r="I176" s="369">
        <v>29253</v>
      </c>
      <c r="J176" s="234">
        <v>-6.1049590755897887E-2</v>
      </c>
      <c r="K176" s="632"/>
      <c r="L176" s="626"/>
      <c r="M176" s="369">
        <v>17942</v>
      </c>
      <c r="N176" s="234">
        <v>4.819769819477715E-2</v>
      </c>
      <c r="O176" s="613"/>
      <c r="P176" s="629"/>
      <c r="Q176" s="369">
        <v>7120</v>
      </c>
      <c r="R176" s="234">
        <v>-1.982378854625555E-2</v>
      </c>
      <c r="S176" s="249">
        <v>4607</v>
      </c>
      <c r="T176" s="193">
        <v>0.99092480553154716</v>
      </c>
      <c r="U176" s="613"/>
      <c r="V176" s="629"/>
      <c r="W176" s="384">
        <v>440</v>
      </c>
      <c r="X176" s="234">
        <v>-0.38288920056100983</v>
      </c>
      <c r="Y176" s="384">
        <v>378</v>
      </c>
      <c r="Z176" s="234">
        <v>-0.32499999999999996</v>
      </c>
      <c r="AA176" s="369"/>
      <c r="AB176" s="234"/>
      <c r="AC176" s="613"/>
      <c r="AD176" s="616"/>
      <c r="AE176" s="628"/>
      <c r="AF176" s="640"/>
      <c r="AG176" s="369"/>
      <c r="AH176" s="234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</row>
    <row r="177" spans="1:914" s="20" customFormat="1" ht="13.55" customHeight="1">
      <c r="A177" s="608"/>
      <c r="B177" s="260" t="s">
        <v>216</v>
      </c>
      <c r="C177" s="385">
        <v>2323986</v>
      </c>
      <c r="D177" s="234">
        <v>0.10764844437369359</v>
      </c>
      <c r="E177" s="613"/>
      <c r="F177" s="629"/>
      <c r="G177" s="233">
        <v>36051</v>
      </c>
      <c r="H177" s="234">
        <v>3.4818301854297129E-2</v>
      </c>
      <c r="I177" s="369">
        <v>31242</v>
      </c>
      <c r="J177" s="234">
        <v>0.1045820958845991</v>
      </c>
      <c r="K177" s="632"/>
      <c r="L177" s="626"/>
      <c r="M177" s="369">
        <v>15099</v>
      </c>
      <c r="N177" s="234">
        <v>-0.13179230636536143</v>
      </c>
      <c r="O177" s="613"/>
      <c r="P177" s="629"/>
      <c r="Q177" s="369">
        <v>6680</v>
      </c>
      <c r="R177" s="234">
        <v>-0.11288180610889775</v>
      </c>
      <c r="S177" s="249">
        <v>5096</v>
      </c>
      <c r="T177" s="234">
        <v>0.3215767634854772</v>
      </c>
      <c r="U177" s="613"/>
      <c r="V177" s="629"/>
      <c r="W177" s="384">
        <v>430</v>
      </c>
      <c r="X177" s="234">
        <v>-0.34650455927051671</v>
      </c>
      <c r="Y177" s="384">
        <v>528</v>
      </c>
      <c r="Z177" s="234">
        <v>-0.37735849056603776</v>
      </c>
      <c r="AA177" s="369"/>
      <c r="AB177" s="234"/>
      <c r="AC177" s="613"/>
      <c r="AD177" s="616"/>
      <c r="AE177" s="628"/>
      <c r="AF177" s="640"/>
      <c r="AG177" s="369"/>
      <c r="AH177" s="234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</row>
    <row r="178" spans="1:914" s="20" customFormat="1" ht="13.55" customHeight="1">
      <c r="A178" s="608"/>
      <c r="B178" s="260" t="s">
        <v>217</v>
      </c>
      <c r="C178" s="385">
        <v>2495297</v>
      </c>
      <c r="D178" s="234">
        <v>4.4298952853944806E-2</v>
      </c>
      <c r="E178" s="613"/>
      <c r="F178" s="629"/>
      <c r="G178" s="233">
        <v>40143</v>
      </c>
      <c r="H178" s="234">
        <v>-6.0916555547757767E-2</v>
      </c>
      <c r="I178" s="369">
        <v>35539</v>
      </c>
      <c r="J178" s="234">
        <v>-7.7062683233282137E-3</v>
      </c>
      <c r="K178" s="632">
        <v>102138</v>
      </c>
      <c r="L178" s="626">
        <v>7.1589161046030055E-3</v>
      </c>
      <c r="M178" s="369">
        <v>13702</v>
      </c>
      <c r="N178" s="234">
        <v>-3.8995651564034173E-2</v>
      </c>
      <c r="O178" s="613"/>
      <c r="P178" s="629"/>
      <c r="Q178" s="369">
        <v>4797</v>
      </c>
      <c r="R178" s="234">
        <v>-0.17049974061905582</v>
      </c>
      <c r="S178" s="249">
        <v>5742</v>
      </c>
      <c r="T178" s="193">
        <v>0.4489023467070401</v>
      </c>
      <c r="U178" s="613">
        <v>4070</v>
      </c>
      <c r="V178" s="629">
        <v>-0.18843469591226325</v>
      </c>
      <c r="W178" s="384">
        <v>384</v>
      </c>
      <c r="X178" s="234">
        <v>8.7818696883852798E-2</v>
      </c>
      <c r="Y178" s="384">
        <v>370</v>
      </c>
      <c r="Z178" s="234">
        <v>0.22112211221122102</v>
      </c>
      <c r="AA178" s="369"/>
      <c r="AB178" s="234"/>
      <c r="AC178" s="613"/>
      <c r="AD178" s="616"/>
      <c r="AE178" s="628"/>
      <c r="AF178" s="640"/>
      <c r="AG178" s="369"/>
      <c r="AH178" s="234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</row>
    <row r="179" spans="1:914" s="20" customFormat="1" ht="13.55" customHeight="1">
      <c r="A179" s="608"/>
      <c r="B179" s="260" t="s">
        <v>218</v>
      </c>
      <c r="C179" s="385">
        <v>2519860</v>
      </c>
      <c r="D179" s="234">
        <v>5.6411748454388011E-2</v>
      </c>
      <c r="E179" s="613"/>
      <c r="F179" s="629"/>
      <c r="G179" s="233">
        <v>36786</v>
      </c>
      <c r="H179" s="234">
        <v>1.3883217639854006E-3</v>
      </c>
      <c r="I179" s="369">
        <v>36959</v>
      </c>
      <c r="J179" s="234">
        <v>0.1226572704352844</v>
      </c>
      <c r="K179" s="632"/>
      <c r="L179" s="626"/>
      <c r="M179" s="369">
        <v>12578</v>
      </c>
      <c r="N179" s="234">
        <v>-7.4194023259237407E-2</v>
      </c>
      <c r="O179" s="613"/>
      <c r="P179" s="629"/>
      <c r="Q179" s="369">
        <v>5028</v>
      </c>
      <c r="R179" s="234">
        <v>2.5922233300099684E-3</v>
      </c>
      <c r="S179" s="249">
        <v>4682</v>
      </c>
      <c r="T179" s="234">
        <v>-2.981260647359455E-3</v>
      </c>
      <c r="U179" s="613"/>
      <c r="V179" s="629"/>
      <c r="W179" s="384">
        <v>317</v>
      </c>
      <c r="X179" s="234">
        <v>-0.12430939226519333</v>
      </c>
      <c r="Y179" s="384">
        <v>470</v>
      </c>
      <c r="Z179" s="234">
        <v>-0.25159235668789814</v>
      </c>
      <c r="AA179" s="369"/>
      <c r="AB179" s="234"/>
      <c r="AC179" s="613"/>
      <c r="AD179" s="616"/>
      <c r="AE179" s="628"/>
      <c r="AF179" s="640"/>
      <c r="AG179" s="369"/>
      <c r="AH179" s="234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</row>
    <row r="180" spans="1:914" s="20" customFormat="1" ht="13.55" customHeight="1">
      <c r="A180" s="608"/>
      <c r="B180" s="260" t="s">
        <v>219</v>
      </c>
      <c r="C180" s="385">
        <v>2225756</v>
      </c>
      <c r="D180" s="234">
        <v>-4.8039347194276383E-3</v>
      </c>
      <c r="E180" s="613"/>
      <c r="F180" s="629"/>
      <c r="G180" s="233">
        <v>33000</v>
      </c>
      <c r="H180" s="234">
        <v>-2.1352313167259829E-2</v>
      </c>
      <c r="I180" s="369">
        <v>33201</v>
      </c>
      <c r="J180" s="234">
        <v>0.10599953362870185</v>
      </c>
      <c r="K180" s="632"/>
      <c r="L180" s="626"/>
      <c r="M180" s="369">
        <v>13424</v>
      </c>
      <c r="N180" s="234">
        <v>-4.1005857979711346E-2</v>
      </c>
      <c r="O180" s="613"/>
      <c r="P180" s="629"/>
      <c r="Q180" s="369">
        <v>4523</v>
      </c>
      <c r="R180" s="234">
        <v>-0.30703232725601348</v>
      </c>
      <c r="S180" s="249">
        <v>2246</v>
      </c>
      <c r="T180" s="234">
        <v>-0.16131441374159822</v>
      </c>
      <c r="U180" s="613"/>
      <c r="V180" s="629"/>
      <c r="W180" s="384">
        <v>309</v>
      </c>
      <c r="X180" s="234">
        <v>-0.37195121951219512</v>
      </c>
      <c r="Y180" s="384">
        <v>162</v>
      </c>
      <c r="Z180" s="234">
        <v>-0.72635135135135132</v>
      </c>
      <c r="AA180" s="369"/>
      <c r="AB180" s="234"/>
      <c r="AC180" s="613"/>
      <c r="AD180" s="616"/>
      <c r="AE180" s="628"/>
      <c r="AF180" s="640"/>
      <c r="AG180" s="369"/>
      <c r="AH180" s="234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</row>
    <row r="181" spans="1:914" s="20" customFormat="1" ht="13.55" customHeight="1">
      <c r="A181" s="608"/>
      <c r="B181" s="260" t="s">
        <v>220</v>
      </c>
      <c r="C181" s="385">
        <v>2347876</v>
      </c>
      <c r="D181" s="234">
        <v>5.2034548703527417E-2</v>
      </c>
      <c r="E181" s="613"/>
      <c r="F181" s="629"/>
      <c r="G181" s="233">
        <v>31516</v>
      </c>
      <c r="H181" s="234">
        <v>-2.0512182993535522E-2</v>
      </c>
      <c r="I181" s="369">
        <v>34753</v>
      </c>
      <c r="J181" s="234">
        <v>1.6318175171808669E-2</v>
      </c>
      <c r="K181" s="632">
        <v>52227</v>
      </c>
      <c r="L181" s="626">
        <v>-0.3803082618445876</v>
      </c>
      <c r="M181" s="369">
        <v>15856</v>
      </c>
      <c r="N181" s="234">
        <v>3.4172889507657622E-3</v>
      </c>
      <c r="O181" s="613"/>
      <c r="P181" s="629"/>
      <c r="Q181" s="369">
        <v>5684</v>
      </c>
      <c r="R181" s="234">
        <v>-0.13551330798479089</v>
      </c>
      <c r="S181" s="249">
        <v>1692</v>
      </c>
      <c r="T181" s="193">
        <v>-0.28000000000000003</v>
      </c>
      <c r="U181" s="613">
        <v>3488</v>
      </c>
      <c r="V181" s="616">
        <v>-9.5435684647302899E-2</v>
      </c>
      <c r="W181" s="384">
        <v>451</v>
      </c>
      <c r="X181" s="234">
        <v>-0.17550274223034734</v>
      </c>
      <c r="Y181" s="384">
        <v>582</v>
      </c>
      <c r="Z181" s="234">
        <v>0.15019762845849804</v>
      </c>
      <c r="AA181" s="369"/>
      <c r="AB181" s="234"/>
      <c r="AC181" s="613"/>
      <c r="AD181" s="616"/>
      <c r="AE181" s="628"/>
      <c r="AF181" s="640"/>
      <c r="AG181" s="369"/>
      <c r="AH181" s="234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</row>
    <row r="182" spans="1:914" s="20" customFormat="1" ht="13.55" customHeight="1">
      <c r="A182" s="608"/>
      <c r="B182" s="260" t="s">
        <v>221</v>
      </c>
      <c r="C182" s="385">
        <v>2295810</v>
      </c>
      <c r="D182" s="234">
        <v>3.0552392170206E-2</v>
      </c>
      <c r="E182" s="613"/>
      <c r="F182" s="629"/>
      <c r="G182" s="233">
        <v>24828</v>
      </c>
      <c r="H182" s="234">
        <v>-3.1631498888412213E-2</v>
      </c>
      <c r="I182" s="369">
        <v>18891</v>
      </c>
      <c r="J182" s="234">
        <v>-7.3743564599166422E-2</v>
      </c>
      <c r="K182" s="632"/>
      <c r="L182" s="626"/>
      <c r="M182" s="369">
        <v>9237</v>
      </c>
      <c r="N182" s="234">
        <v>6.8231756678616806E-2</v>
      </c>
      <c r="O182" s="613"/>
      <c r="P182" s="629"/>
      <c r="Q182" s="369">
        <v>1699</v>
      </c>
      <c r="R182" s="234">
        <v>-6.1844284925455573E-2</v>
      </c>
      <c r="S182" s="249">
        <v>1223</v>
      </c>
      <c r="T182" s="193">
        <v>-0.22545915136162129</v>
      </c>
      <c r="U182" s="613"/>
      <c r="V182" s="616"/>
      <c r="W182" s="384">
        <v>73</v>
      </c>
      <c r="X182" s="234">
        <v>-0.66666666666666674</v>
      </c>
      <c r="Y182" s="384">
        <v>208</v>
      </c>
      <c r="Z182" s="234">
        <v>5.117647058823529</v>
      </c>
      <c r="AA182" s="369"/>
      <c r="AB182" s="234"/>
      <c r="AC182" s="613"/>
      <c r="AD182" s="616"/>
      <c r="AE182" s="628"/>
      <c r="AF182" s="640"/>
      <c r="AG182" s="369"/>
      <c r="AH182" s="234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  <c r="ZI182" s="23"/>
      <c r="ZJ182" s="23"/>
      <c r="ZK182" s="23"/>
      <c r="ZL182" s="23"/>
      <c r="ZM182" s="23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J182" s="23"/>
      <c r="ABK182" s="23"/>
      <c r="ABL182" s="23"/>
      <c r="ABM182" s="23"/>
      <c r="ABN182" s="23"/>
      <c r="ABO182" s="23"/>
      <c r="ABP182" s="23"/>
      <c r="ABQ182" s="23"/>
      <c r="ABR182" s="23"/>
      <c r="ABS182" s="23"/>
      <c r="ABT182" s="23"/>
      <c r="ABU182" s="23"/>
      <c r="ABV182" s="23"/>
      <c r="ABW182" s="23"/>
      <c r="ABX182" s="23"/>
      <c r="ABY182" s="23"/>
      <c r="ABZ182" s="23"/>
      <c r="ACA182" s="23"/>
      <c r="ACB182" s="23"/>
      <c r="ACC182" s="23"/>
      <c r="ACD182" s="23"/>
      <c r="ACE182" s="23"/>
      <c r="ACF182" s="23"/>
      <c r="ACG182" s="23"/>
      <c r="ACH182" s="23"/>
      <c r="ACI182" s="23"/>
      <c r="ACJ182" s="23"/>
      <c r="ACK182" s="23"/>
      <c r="ACL182" s="23"/>
      <c r="ACM182" s="23"/>
      <c r="ACN182" s="23"/>
      <c r="ACO182" s="23"/>
      <c r="ACP182" s="23"/>
      <c r="ACQ182" s="23"/>
      <c r="ACR182" s="23"/>
      <c r="ACS182" s="23"/>
      <c r="ACT182" s="23"/>
      <c r="ACU182" s="23"/>
      <c r="ACV182" s="23"/>
      <c r="ACW182" s="23"/>
      <c r="ACX182" s="23"/>
      <c r="ACY182" s="23"/>
      <c r="ACZ182" s="23"/>
      <c r="ADA182" s="23"/>
      <c r="ADB182" s="23"/>
      <c r="ADC182" s="23"/>
      <c r="ADD182" s="23"/>
      <c r="ADE182" s="23"/>
      <c r="ADF182" s="23"/>
      <c r="ADG182" s="23"/>
      <c r="ADH182" s="23"/>
      <c r="ADI182" s="23"/>
      <c r="ADJ182" s="23"/>
      <c r="ADK182" s="23"/>
      <c r="ADL182" s="23"/>
      <c r="ADM182" s="23"/>
      <c r="ADN182" s="23"/>
      <c r="ADO182" s="23"/>
      <c r="ADP182" s="23"/>
      <c r="ADQ182" s="23"/>
      <c r="ADR182" s="23"/>
      <c r="ADS182" s="23"/>
      <c r="ADT182" s="23"/>
      <c r="ADU182" s="23"/>
      <c r="ADV182" s="23"/>
      <c r="ADW182" s="23"/>
      <c r="ADX182" s="23"/>
      <c r="ADY182" s="23"/>
      <c r="ADZ182" s="23"/>
      <c r="AEA182" s="23"/>
      <c r="AEB182" s="23"/>
      <c r="AEC182" s="23"/>
      <c r="AED182" s="23"/>
      <c r="AEE182" s="23"/>
      <c r="AEF182" s="23"/>
      <c r="AEG182" s="23"/>
      <c r="AEH182" s="23"/>
      <c r="AEI182" s="23"/>
      <c r="AEJ182" s="23"/>
      <c r="AEK182" s="23"/>
      <c r="AEL182" s="23"/>
      <c r="AEM182" s="23"/>
      <c r="AEN182" s="23"/>
      <c r="AEO182" s="23"/>
      <c r="AEP182" s="23"/>
      <c r="AEQ182" s="23"/>
      <c r="AER182" s="23"/>
      <c r="AES182" s="23"/>
      <c r="AET182" s="23"/>
      <c r="AEU182" s="23"/>
      <c r="AEV182" s="23"/>
      <c r="AEW182" s="23"/>
      <c r="AEX182" s="23"/>
      <c r="AEY182" s="23"/>
      <c r="AEZ182" s="23"/>
      <c r="AFA182" s="23"/>
      <c r="AFB182" s="23"/>
      <c r="AFC182" s="23"/>
      <c r="AFD182" s="23"/>
      <c r="AFE182" s="23"/>
      <c r="AFF182" s="23"/>
      <c r="AFG182" s="23"/>
      <c r="AFH182" s="23"/>
      <c r="AFI182" s="23"/>
      <c r="AFJ182" s="23"/>
      <c r="AFK182" s="23"/>
      <c r="AFL182" s="23"/>
      <c r="AFM182" s="23"/>
      <c r="AFN182" s="23"/>
      <c r="AFO182" s="23"/>
      <c r="AFP182" s="23"/>
      <c r="AFQ182" s="23"/>
      <c r="AFR182" s="23"/>
      <c r="AFS182" s="23"/>
      <c r="AFT182" s="23"/>
      <c r="AFU182" s="23"/>
      <c r="AFV182" s="23"/>
      <c r="AFW182" s="23"/>
      <c r="AFX182" s="23"/>
      <c r="AFY182" s="23"/>
      <c r="AFZ182" s="23"/>
      <c r="AGA182" s="23"/>
      <c r="AGB182" s="23"/>
      <c r="AGC182" s="23"/>
      <c r="AGD182" s="23"/>
      <c r="AGE182" s="23"/>
      <c r="AGF182" s="23"/>
      <c r="AGG182" s="23"/>
      <c r="AGH182" s="23"/>
      <c r="AGI182" s="23"/>
      <c r="AGJ182" s="23"/>
      <c r="AGK182" s="23"/>
      <c r="AGL182" s="23"/>
      <c r="AGM182" s="23"/>
      <c r="AGN182" s="23"/>
      <c r="AGO182" s="23"/>
      <c r="AGP182" s="23"/>
      <c r="AGQ182" s="23"/>
      <c r="AGR182" s="23"/>
      <c r="AGS182" s="23"/>
      <c r="AGT182" s="23"/>
      <c r="AGU182" s="23"/>
      <c r="AGV182" s="23"/>
      <c r="AGW182" s="23"/>
      <c r="AGX182" s="23"/>
      <c r="AGY182" s="23"/>
      <c r="AGZ182" s="23"/>
      <c r="AHA182" s="23"/>
      <c r="AHB182" s="23"/>
      <c r="AHC182" s="23"/>
      <c r="AHD182" s="23"/>
      <c r="AHE182" s="23"/>
      <c r="AHF182" s="23"/>
      <c r="AHG182" s="23"/>
      <c r="AHH182" s="23"/>
      <c r="AHI182" s="23"/>
      <c r="AHJ182" s="23"/>
      <c r="AHK182" s="23"/>
      <c r="AHL182" s="23"/>
      <c r="AHM182" s="23"/>
      <c r="AHN182" s="23"/>
      <c r="AHO182" s="23"/>
      <c r="AHP182" s="23"/>
      <c r="AHQ182" s="23"/>
      <c r="AHR182" s="23"/>
      <c r="AHS182" s="23"/>
      <c r="AHT182" s="23"/>
      <c r="AHU182" s="23"/>
      <c r="AHV182" s="23"/>
      <c r="AHW182" s="23"/>
      <c r="AHX182" s="23"/>
      <c r="AHY182" s="23"/>
      <c r="AHZ182" s="23"/>
      <c r="AIA182" s="23"/>
      <c r="AIB182" s="23"/>
      <c r="AIC182" s="23"/>
      <c r="AID182" s="23"/>
    </row>
    <row r="183" spans="1:914" s="20" customFormat="1" ht="13.55" customHeight="1">
      <c r="A183" s="611"/>
      <c r="B183" s="272" t="s">
        <v>207</v>
      </c>
      <c r="C183" s="390">
        <v>2495279</v>
      </c>
      <c r="D183" s="238">
        <v>3.7563068049042414E-2</v>
      </c>
      <c r="E183" s="614"/>
      <c r="F183" s="643"/>
      <c r="G183" s="237">
        <v>23586</v>
      </c>
      <c r="H183" s="238">
        <v>1.7413463580377986E-3</v>
      </c>
      <c r="I183" s="388">
        <v>18528</v>
      </c>
      <c r="J183" s="238">
        <v>6.7834706933318056E-2</v>
      </c>
      <c r="K183" s="633"/>
      <c r="L183" s="627"/>
      <c r="M183" s="388">
        <v>606</v>
      </c>
      <c r="N183" s="238">
        <v>-0.88632526730444572</v>
      </c>
      <c r="O183" s="614"/>
      <c r="P183" s="643"/>
      <c r="Q183" s="388">
        <v>831</v>
      </c>
      <c r="R183" s="238">
        <v>-0.21751412429378536</v>
      </c>
      <c r="S183" s="262">
        <v>2186</v>
      </c>
      <c r="T183" s="193">
        <v>0.27315084449621435</v>
      </c>
      <c r="U183" s="614"/>
      <c r="V183" s="617"/>
      <c r="W183" s="389">
        <v>14</v>
      </c>
      <c r="X183" s="238">
        <v>-0.81818181818181812</v>
      </c>
      <c r="Y183" s="389">
        <v>1</v>
      </c>
      <c r="Z183" s="238">
        <v>0</v>
      </c>
      <c r="AA183" s="388"/>
      <c r="AB183" s="238"/>
      <c r="AC183" s="614"/>
      <c r="AD183" s="617"/>
      <c r="AE183" s="631"/>
      <c r="AF183" s="641"/>
      <c r="AG183" s="388"/>
      <c r="AH183" s="238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</row>
    <row r="184" spans="1:914" s="20" customFormat="1" ht="13.55" customHeight="1">
      <c r="A184" s="610" t="s">
        <v>41</v>
      </c>
      <c r="B184" s="67" t="s">
        <v>25</v>
      </c>
      <c r="C184" s="380">
        <v>2912331</v>
      </c>
      <c r="D184" s="84">
        <v>1.588925554105991E-2</v>
      </c>
      <c r="E184" s="612">
        <v>630797</v>
      </c>
      <c r="F184" s="642">
        <v>0.29562488318164926</v>
      </c>
      <c r="G184" s="79">
        <v>25012</v>
      </c>
      <c r="H184" s="84">
        <v>-0.12901765504753282</v>
      </c>
      <c r="I184" s="83">
        <v>23696</v>
      </c>
      <c r="J184" s="84">
        <v>8.2009132420091335E-2</v>
      </c>
      <c r="K184" s="648">
        <v>65248</v>
      </c>
      <c r="L184" s="637">
        <v>-8.539735602492023E-3</v>
      </c>
      <c r="M184" s="83">
        <v>8383</v>
      </c>
      <c r="N184" s="84">
        <v>0.20151927762648714</v>
      </c>
      <c r="O184" s="612">
        <v>431082</v>
      </c>
      <c r="P184" s="615">
        <v>0.19539790027120119</v>
      </c>
      <c r="Q184" s="83">
        <v>1732</v>
      </c>
      <c r="R184" s="84">
        <v>0.63859981078524131</v>
      </c>
      <c r="S184" s="83">
        <v>1765</v>
      </c>
      <c r="T184" s="198">
        <v>1.9641825534373193E-2</v>
      </c>
      <c r="U184" s="612">
        <v>2477</v>
      </c>
      <c r="V184" s="642">
        <v>-0.18546530746464973</v>
      </c>
      <c r="W184" s="382">
        <v>102</v>
      </c>
      <c r="X184" s="84">
        <v>-9.7087378640776656E-3</v>
      </c>
      <c r="Y184" s="382">
        <v>405</v>
      </c>
      <c r="Z184" s="84">
        <v>24.3125</v>
      </c>
      <c r="AA184" s="369"/>
      <c r="AB184" s="234"/>
      <c r="AC184" s="369"/>
      <c r="AD184" s="234"/>
      <c r="AE184" s="369"/>
      <c r="AF184" s="234"/>
      <c r="AG184" s="369"/>
      <c r="AH184" s="234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</row>
    <row r="185" spans="1:914" s="20" customFormat="1" ht="13.55" customHeight="1">
      <c r="A185" s="608"/>
      <c r="B185" s="260" t="s">
        <v>26</v>
      </c>
      <c r="C185" s="385">
        <v>2617946</v>
      </c>
      <c r="D185" s="234">
        <v>0.13281514697692653</v>
      </c>
      <c r="E185" s="613"/>
      <c r="F185" s="629"/>
      <c r="G185" s="233">
        <v>23048</v>
      </c>
      <c r="H185" s="234">
        <v>2.5723186470850035E-2</v>
      </c>
      <c r="I185" s="369">
        <v>20481</v>
      </c>
      <c r="J185" s="234">
        <v>0.32425966636492953</v>
      </c>
      <c r="K185" s="632"/>
      <c r="L185" s="626"/>
      <c r="M185" s="369">
        <v>7021</v>
      </c>
      <c r="N185" s="234">
        <v>0.4138139347563432</v>
      </c>
      <c r="O185" s="613"/>
      <c r="P185" s="616"/>
      <c r="Q185" s="369">
        <v>1266</v>
      </c>
      <c r="R185" s="234">
        <v>0.33968253968253959</v>
      </c>
      <c r="S185" s="369">
        <v>1472</v>
      </c>
      <c r="T185" s="193">
        <v>0.17948717948717949</v>
      </c>
      <c r="U185" s="613"/>
      <c r="V185" s="629"/>
      <c r="W185" s="384">
        <v>20</v>
      </c>
      <c r="X185" s="234">
        <v>-0.88235294117647056</v>
      </c>
      <c r="Y185" s="384">
        <v>200</v>
      </c>
      <c r="Z185" s="234">
        <v>99</v>
      </c>
      <c r="AA185" s="369"/>
      <c r="AB185" s="234"/>
      <c r="AC185" s="369"/>
      <c r="AD185" s="234"/>
      <c r="AE185" s="369"/>
      <c r="AF185" s="234"/>
      <c r="AG185" s="369"/>
      <c r="AH185" s="234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</row>
    <row r="186" spans="1:914" s="20" customFormat="1" ht="13.55" customHeight="1">
      <c r="A186" s="608"/>
      <c r="B186" s="260" t="s">
        <v>199</v>
      </c>
      <c r="C186" s="385">
        <v>2334153</v>
      </c>
      <c r="D186" s="234">
        <v>3.6220042484900627E-2</v>
      </c>
      <c r="E186" s="613"/>
      <c r="F186" s="629"/>
      <c r="G186" s="233">
        <v>24478</v>
      </c>
      <c r="H186" s="234">
        <v>2.0469420936340521E-2</v>
      </c>
      <c r="I186" s="369">
        <v>22641</v>
      </c>
      <c r="J186" s="234">
        <v>0.11862648221343863</v>
      </c>
      <c r="K186" s="632"/>
      <c r="L186" s="626"/>
      <c r="M186" s="369">
        <v>11714</v>
      </c>
      <c r="N186" s="234">
        <v>-1.4553714141499086E-2</v>
      </c>
      <c r="O186" s="613"/>
      <c r="P186" s="616"/>
      <c r="Q186" s="369">
        <v>2842</v>
      </c>
      <c r="R186" s="234">
        <v>0.32124593212459329</v>
      </c>
      <c r="S186" s="369">
        <v>1388</v>
      </c>
      <c r="T186" s="193">
        <v>0.47346072186836519</v>
      </c>
      <c r="U186" s="613"/>
      <c r="V186" s="644"/>
      <c r="W186" s="233">
        <v>351</v>
      </c>
      <c r="X186" s="234">
        <v>1.0172413793103448</v>
      </c>
      <c r="Y186" s="384">
        <v>374</v>
      </c>
      <c r="Z186" s="234">
        <v>4.7619047619047672E-2</v>
      </c>
      <c r="AA186" s="369"/>
      <c r="AB186" s="234"/>
      <c r="AC186" s="369"/>
      <c r="AD186" s="234"/>
      <c r="AE186" s="369"/>
      <c r="AF186" s="234"/>
      <c r="AG186" s="369"/>
      <c r="AH186" s="234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</row>
    <row r="187" spans="1:914" s="20" customFormat="1" ht="13.55" customHeight="1">
      <c r="A187" s="608"/>
      <c r="B187" s="260" t="s">
        <v>8</v>
      </c>
      <c r="C187" s="385">
        <v>2246417</v>
      </c>
      <c r="D187" s="234">
        <v>7.2715451529010711E-3</v>
      </c>
      <c r="E187" s="613"/>
      <c r="F187" s="629"/>
      <c r="G187" s="233">
        <v>23246</v>
      </c>
      <c r="H187" s="234">
        <v>-0.13865421668889877</v>
      </c>
      <c r="I187" s="369">
        <v>26032</v>
      </c>
      <c r="J187" s="234">
        <v>8.6477462437395625E-2</v>
      </c>
      <c r="K187" s="632">
        <v>85223</v>
      </c>
      <c r="L187" s="626">
        <v>4.5262202524782233E-3</v>
      </c>
      <c r="M187" s="369">
        <v>15793</v>
      </c>
      <c r="N187" s="234">
        <v>9.4304323725055372E-2</v>
      </c>
      <c r="O187" s="613"/>
      <c r="P187" s="616"/>
      <c r="Q187" s="369">
        <v>4899</v>
      </c>
      <c r="R187" s="234">
        <v>5.3355222655449008E-3</v>
      </c>
      <c r="S187" s="369">
        <v>1129</v>
      </c>
      <c r="T187" s="234">
        <v>-0.19815340909090909</v>
      </c>
      <c r="U187" s="384"/>
      <c r="V187" s="321"/>
      <c r="W187" s="233">
        <v>229</v>
      </c>
      <c r="X187" s="234">
        <v>-0.39895013123359579</v>
      </c>
      <c r="Y187" s="384">
        <v>277</v>
      </c>
      <c r="Z187" s="234">
        <v>0.16877637130801681</v>
      </c>
      <c r="AA187" s="369"/>
      <c r="AB187" s="234"/>
      <c r="AC187" s="369"/>
      <c r="AD187" s="234"/>
      <c r="AE187" s="369"/>
      <c r="AF187" s="234"/>
      <c r="AG187" s="369"/>
      <c r="AH187" s="234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  <c r="ZI187" s="23"/>
      <c r="ZJ187" s="23"/>
      <c r="ZK187" s="23"/>
      <c r="ZL187" s="23"/>
      <c r="ZM187" s="23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J187" s="23"/>
      <c r="ABK187" s="23"/>
      <c r="ABL187" s="23"/>
      <c r="ABM187" s="23"/>
      <c r="ABN187" s="23"/>
      <c r="ABO187" s="23"/>
      <c r="ABP187" s="23"/>
      <c r="ABQ187" s="23"/>
      <c r="ABR187" s="23"/>
      <c r="ABS187" s="23"/>
      <c r="ABT187" s="23"/>
      <c r="ABU187" s="23"/>
      <c r="ABV187" s="23"/>
      <c r="ABW187" s="23"/>
      <c r="ABX187" s="23"/>
      <c r="ABY187" s="23"/>
      <c r="ABZ187" s="23"/>
      <c r="ACA187" s="23"/>
      <c r="ACB187" s="23"/>
      <c r="ACC187" s="23"/>
      <c r="ACD187" s="23"/>
      <c r="ACE187" s="23"/>
      <c r="ACF187" s="23"/>
      <c r="ACG187" s="23"/>
      <c r="ACH187" s="23"/>
      <c r="ACI187" s="23"/>
      <c r="ACJ187" s="23"/>
      <c r="ACK187" s="23"/>
      <c r="ACL187" s="23"/>
      <c r="ACM187" s="23"/>
      <c r="ACN187" s="23"/>
      <c r="ACO187" s="23"/>
      <c r="ACP187" s="23"/>
      <c r="ACQ187" s="23"/>
      <c r="ACR187" s="23"/>
      <c r="ACS187" s="23"/>
      <c r="ACT187" s="23"/>
      <c r="ACU187" s="23"/>
      <c r="ACV187" s="23"/>
      <c r="ACW187" s="23"/>
      <c r="ACX187" s="23"/>
      <c r="ACY187" s="23"/>
      <c r="ACZ187" s="23"/>
      <c r="ADA187" s="23"/>
      <c r="ADB187" s="23"/>
      <c r="ADC187" s="23"/>
      <c r="ADD187" s="23"/>
      <c r="ADE187" s="23"/>
      <c r="ADF187" s="23"/>
      <c r="ADG187" s="23"/>
      <c r="ADH187" s="23"/>
      <c r="ADI187" s="23"/>
      <c r="ADJ187" s="23"/>
      <c r="ADK187" s="23"/>
      <c r="ADL187" s="23"/>
      <c r="ADM187" s="23"/>
      <c r="ADN187" s="23"/>
      <c r="ADO187" s="23"/>
      <c r="ADP187" s="23"/>
      <c r="ADQ187" s="23"/>
      <c r="ADR187" s="23"/>
      <c r="ADS187" s="23"/>
      <c r="ADT187" s="23"/>
      <c r="ADU187" s="23"/>
      <c r="ADV187" s="23"/>
      <c r="ADW187" s="23"/>
      <c r="ADX187" s="23"/>
      <c r="ADY187" s="23"/>
      <c r="ADZ187" s="23"/>
      <c r="AEA187" s="23"/>
      <c r="AEB187" s="23"/>
      <c r="AEC187" s="23"/>
      <c r="AED187" s="23"/>
      <c r="AEE187" s="23"/>
      <c r="AEF187" s="23"/>
      <c r="AEG187" s="23"/>
      <c r="AEH187" s="23"/>
      <c r="AEI187" s="23"/>
      <c r="AEJ187" s="23"/>
      <c r="AEK187" s="23"/>
      <c r="AEL187" s="23"/>
      <c r="AEM187" s="23"/>
      <c r="AEN187" s="23"/>
      <c r="AEO187" s="23"/>
      <c r="AEP187" s="23"/>
      <c r="AEQ187" s="23"/>
      <c r="AER187" s="23"/>
      <c r="AES187" s="23"/>
      <c r="AET187" s="23"/>
      <c r="AEU187" s="23"/>
      <c r="AEV187" s="23"/>
      <c r="AEW187" s="23"/>
      <c r="AEX187" s="23"/>
      <c r="AEY187" s="23"/>
      <c r="AEZ187" s="23"/>
      <c r="AFA187" s="23"/>
      <c r="AFB187" s="23"/>
      <c r="AFC187" s="23"/>
      <c r="AFD187" s="23"/>
      <c r="AFE187" s="23"/>
      <c r="AFF187" s="23"/>
      <c r="AFG187" s="23"/>
      <c r="AFH187" s="23"/>
      <c r="AFI187" s="23"/>
      <c r="AFJ187" s="23"/>
      <c r="AFK187" s="23"/>
      <c r="AFL187" s="23"/>
      <c r="AFM187" s="23"/>
      <c r="AFN187" s="23"/>
      <c r="AFO187" s="23"/>
      <c r="AFP187" s="23"/>
      <c r="AFQ187" s="23"/>
      <c r="AFR187" s="23"/>
      <c r="AFS187" s="23"/>
      <c r="AFT187" s="23"/>
      <c r="AFU187" s="23"/>
      <c r="AFV187" s="23"/>
      <c r="AFW187" s="23"/>
      <c r="AFX187" s="23"/>
      <c r="AFY187" s="23"/>
      <c r="AFZ187" s="23"/>
      <c r="AGA187" s="23"/>
      <c r="AGB187" s="23"/>
      <c r="AGC187" s="23"/>
      <c r="AGD187" s="23"/>
      <c r="AGE187" s="23"/>
      <c r="AGF187" s="23"/>
      <c r="AGG187" s="23"/>
      <c r="AGH187" s="23"/>
      <c r="AGI187" s="23"/>
      <c r="AGJ187" s="23"/>
      <c r="AGK187" s="23"/>
      <c r="AGL187" s="23"/>
      <c r="AGM187" s="23"/>
      <c r="AGN187" s="23"/>
      <c r="AGO187" s="23"/>
      <c r="AGP187" s="23"/>
      <c r="AGQ187" s="23"/>
      <c r="AGR187" s="23"/>
      <c r="AGS187" s="23"/>
      <c r="AGT187" s="23"/>
      <c r="AGU187" s="23"/>
      <c r="AGV187" s="23"/>
      <c r="AGW187" s="23"/>
      <c r="AGX187" s="23"/>
      <c r="AGY187" s="23"/>
      <c r="AGZ187" s="23"/>
      <c r="AHA187" s="23"/>
      <c r="AHB187" s="23"/>
      <c r="AHC187" s="23"/>
      <c r="AHD187" s="23"/>
      <c r="AHE187" s="23"/>
      <c r="AHF187" s="23"/>
      <c r="AHG187" s="23"/>
      <c r="AHH187" s="23"/>
      <c r="AHI187" s="23"/>
      <c r="AHJ187" s="23"/>
      <c r="AHK187" s="23"/>
      <c r="AHL187" s="23"/>
      <c r="AHM187" s="23"/>
      <c r="AHN187" s="23"/>
      <c r="AHO187" s="23"/>
      <c r="AHP187" s="23"/>
      <c r="AHQ187" s="23"/>
      <c r="AHR187" s="23"/>
      <c r="AHS187" s="23"/>
      <c r="AHT187" s="23"/>
      <c r="AHU187" s="23"/>
      <c r="AHV187" s="23"/>
      <c r="AHW187" s="23"/>
      <c r="AHX187" s="23"/>
      <c r="AHY187" s="23"/>
      <c r="AHZ187" s="23"/>
      <c r="AIA187" s="23"/>
      <c r="AIB187" s="23"/>
      <c r="AIC187" s="23"/>
      <c r="AID187" s="23"/>
    </row>
    <row r="188" spans="1:914" s="20" customFormat="1" ht="13.55" customHeight="1">
      <c r="A188" s="608"/>
      <c r="B188" s="260" t="s">
        <v>9</v>
      </c>
      <c r="C188" s="385">
        <v>2401204</v>
      </c>
      <c r="D188" s="234">
        <v>2.9867921331809377E-2</v>
      </c>
      <c r="E188" s="613"/>
      <c r="F188" s="629"/>
      <c r="G188" s="233">
        <v>30847</v>
      </c>
      <c r="H188" s="234">
        <v>3.2017397122783509E-2</v>
      </c>
      <c r="I188" s="369">
        <v>32149</v>
      </c>
      <c r="J188" s="234">
        <v>9.8998393327180079E-2</v>
      </c>
      <c r="K188" s="632"/>
      <c r="L188" s="626"/>
      <c r="M188" s="369">
        <v>18659</v>
      </c>
      <c r="N188" s="234">
        <v>3.9962100100323195E-2</v>
      </c>
      <c r="O188" s="613"/>
      <c r="P188" s="616"/>
      <c r="Q188" s="369">
        <v>7398</v>
      </c>
      <c r="R188" s="234">
        <v>3.904494382022472E-2</v>
      </c>
      <c r="S188" s="369">
        <v>2160</v>
      </c>
      <c r="T188" s="193">
        <v>-0.53114825265899723</v>
      </c>
      <c r="U188" s="384"/>
      <c r="V188" s="321"/>
      <c r="W188" s="233">
        <v>443</v>
      </c>
      <c r="X188" s="234">
        <v>6.8181818181818343E-3</v>
      </c>
      <c r="Y188" s="384">
        <v>315</v>
      </c>
      <c r="Z188" s="234">
        <v>-0.16666666666666663</v>
      </c>
      <c r="AA188" s="369"/>
      <c r="AB188" s="234"/>
      <c r="AC188" s="369"/>
      <c r="AD188" s="234"/>
      <c r="AE188" s="369"/>
      <c r="AF188" s="234"/>
      <c r="AG188" s="369"/>
      <c r="AH188" s="234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</row>
    <row r="189" spans="1:914" s="20" customFormat="1" ht="13.55" customHeight="1">
      <c r="A189" s="608"/>
      <c r="B189" s="260" t="s">
        <v>216</v>
      </c>
      <c r="C189" s="385">
        <v>2495798</v>
      </c>
      <c r="D189" s="234">
        <v>7.3929877374476538E-2</v>
      </c>
      <c r="E189" s="613"/>
      <c r="F189" s="629"/>
      <c r="G189" s="233">
        <v>31908</v>
      </c>
      <c r="H189" s="234">
        <v>-0.11492052925022889</v>
      </c>
      <c r="I189" s="369">
        <v>33441</v>
      </c>
      <c r="J189" s="234">
        <v>7.0386018820818075E-2</v>
      </c>
      <c r="K189" s="632"/>
      <c r="L189" s="626"/>
      <c r="M189" s="369">
        <v>15146</v>
      </c>
      <c r="N189" s="234">
        <v>3.1127889264188635E-3</v>
      </c>
      <c r="O189" s="613"/>
      <c r="P189" s="616"/>
      <c r="Q189" s="369">
        <v>5254</v>
      </c>
      <c r="R189" s="234">
        <v>-0.2134730538922156</v>
      </c>
      <c r="S189" s="369">
        <v>3993</v>
      </c>
      <c r="T189" s="234">
        <v>-0.21644427001569858</v>
      </c>
      <c r="U189" s="384"/>
      <c r="V189" s="321"/>
      <c r="W189" s="233">
        <v>274</v>
      </c>
      <c r="X189" s="234">
        <v>-0.36279069767441863</v>
      </c>
      <c r="Y189" s="384">
        <v>284</v>
      </c>
      <c r="Z189" s="234">
        <v>-0.46212121212121215</v>
      </c>
      <c r="AA189" s="369"/>
      <c r="AB189" s="234"/>
      <c r="AC189" s="369"/>
      <c r="AD189" s="234"/>
      <c r="AE189" s="369"/>
      <c r="AF189" s="234"/>
      <c r="AG189" s="369"/>
      <c r="AH189" s="234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</row>
    <row r="190" spans="1:914" s="20" customFormat="1" ht="13.55" customHeight="1">
      <c r="A190" s="608"/>
      <c r="B190" s="260" t="s">
        <v>217</v>
      </c>
      <c r="C190" s="385">
        <v>2642585</v>
      </c>
      <c r="D190" s="234">
        <v>5.9026240162994625E-2</v>
      </c>
      <c r="E190" s="613"/>
      <c r="F190" s="629"/>
      <c r="G190" s="233">
        <v>38007</v>
      </c>
      <c r="H190" s="234">
        <v>-5.3209775054181341E-2</v>
      </c>
      <c r="I190" s="369">
        <v>38957</v>
      </c>
      <c r="J190" s="234">
        <v>9.6176031964883668E-2</v>
      </c>
      <c r="K190" s="632">
        <v>78584</v>
      </c>
      <c r="L190" s="626">
        <v>-0.23060956744796257</v>
      </c>
      <c r="M190" s="369">
        <v>12726</v>
      </c>
      <c r="N190" s="234">
        <v>-7.1230477302583584E-2</v>
      </c>
      <c r="O190" s="613"/>
      <c r="P190" s="616"/>
      <c r="Q190" s="369">
        <v>4475</v>
      </c>
      <c r="R190" s="234">
        <v>-6.712528663748174E-2</v>
      </c>
      <c r="S190" s="369">
        <v>3730</v>
      </c>
      <c r="T190" s="193">
        <v>-0.35040055729710901</v>
      </c>
      <c r="U190" s="384"/>
      <c r="V190" s="321"/>
      <c r="W190" s="233">
        <v>152</v>
      </c>
      <c r="X190" s="234">
        <v>-0.60416666666666674</v>
      </c>
      <c r="Y190" s="384">
        <v>136</v>
      </c>
      <c r="Z190" s="234">
        <v>-0.63243243243243241</v>
      </c>
      <c r="AA190" s="369"/>
      <c r="AB190" s="234"/>
      <c r="AC190" s="369"/>
      <c r="AD190" s="234"/>
      <c r="AE190" s="369"/>
      <c r="AF190" s="234"/>
      <c r="AG190" s="369"/>
      <c r="AH190" s="234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</row>
    <row r="191" spans="1:914" s="20" customFormat="1" ht="13.55" customHeight="1">
      <c r="A191" s="608"/>
      <c r="B191" s="260" t="s">
        <v>235</v>
      </c>
      <c r="C191" s="385">
        <v>2427634</v>
      </c>
      <c r="D191" s="234">
        <v>-3.659965236163909E-2</v>
      </c>
      <c r="E191" s="613"/>
      <c r="F191" s="629"/>
      <c r="G191" s="233">
        <v>34959</v>
      </c>
      <c r="H191" s="234">
        <v>-4.9665633664981224E-2</v>
      </c>
      <c r="I191" s="369">
        <v>36110</v>
      </c>
      <c r="J191" s="234">
        <v>-2.2971400741362058E-2</v>
      </c>
      <c r="K191" s="632"/>
      <c r="L191" s="626"/>
      <c r="M191" s="369">
        <v>12366</v>
      </c>
      <c r="N191" s="234">
        <v>-1.6854825886468472E-2</v>
      </c>
      <c r="O191" s="613"/>
      <c r="P191" s="616"/>
      <c r="Q191" s="369">
        <v>3738</v>
      </c>
      <c r="R191" s="234">
        <v>-0.25656324582338907</v>
      </c>
      <c r="S191" s="369">
        <v>4187</v>
      </c>
      <c r="T191" s="234">
        <v>-0.10572404955147373</v>
      </c>
      <c r="U191" s="384"/>
      <c r="V191" s="321"/>
      <c r="W191" s="233">
        <v>285</v>
      </c>
      <c r="X191" s="234">
        <v>-0.10094637223974767</v>
      </c>
      <c r="Y191" s="384">
        <v>143</v>
      </c>
      <c r="Z191" s="234">
        <v>-0.69574468085106389</v>
      </c>
      <c r="AA191" s="369"/>
      <c r="AB191" s="234"/>
      <c r="AC191" s="369"/>
      <c r="AD191" s="234"/>
      <c r="AE191" s="369"/>
      <c r="AF191" s="234"/>
      <c r="AG191" s="369"/>
      <c r="AH191" s="234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  <c r="ZI191" s="23"/>
      <c r="ZJ191" s="23"/>
      <c r="ZK191" s="23"/>
      <c r="ZL191" s="23"/>
      <c r="ZM191" s="23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J191" s="23"/>
      <c r="ABK191" s="23"/>
      <c r="ABL191" s="23"/>
      <c r="ABM191" s="23"/>
      <c r="ABN191" s="23"/>
      <c r="ABO191" s="23"/>
      <c r="ABP191" s="23"/>
      <c r="ABQ191" s="23"/>
      <c r="ABR191" s="23"/>
      <c r="ABS191" s="23"/>
      <c r="ABT191" s="23"/>
      <c r="ABU191" s="23"/>
      <c r="ABV191" s="23"/>
      <c r="ABW191" s="23"/>
      <c r="ABX191" s="23"/>
      <c r="ABY191" s="23"/>
      <c r="ABZ191" s="23"/>
      <c r="ACA191" s="23"/>
      <c r="ACB191" s="23"/>
      <c r="ACC191" s="23"/>
      <c r="ACD191" s="23"/>
      <c r="ACE191" s="23"/>
      <c r="ACF191" s="23"/>
      <c r="ACG191" s="23"/>
      <c r="ACH191" s="23"/>
      <c r="ACI191" s="23"/>
      <c r="ACJ191" s="23"/>
      <c r="ACK191" s="23"/>
      <c r="ACL191" s="23"/>
      <c r="ACM191" s="23"/>
      <c r="ACN191" s="23"/>
      <c r="ACO191" s="23"/>
      <c r="ACP191" s="23"/>
      <c r="ACQ191" s="23"/>
      <c r="ACR191" s="23"/>
      <c r="ACS191" s="23"/>
      <c r="ACT191" s="23"/>
      <c r="ACU191" s="23"/>
      <c r="ACV191" s="23"/>
      <c r="ACW191" s="23"/>
      <c r="ACX191" s="23"/>
      <c r="ACY191" s="23"/>
      <c r="ACZ191" s="23"/>
      <c r="ADA191" s="23"/>
      <c r="ADB191" s="23"/>
      <c r="ADC191" s="23"/>
      <c r="ADD191" s="23"/>
      <c r="ADE191" s="23"/>
      <c r="ADF191" s="23"/>
      <c r="ADG191" s="23"/>
      <c r="ADH191" s="23"/>
      <c r="ADI191" s="23"/>
      <c r="ADJ191" s="23"/>
      <c r="ADK191" s="23"/>
      <c r="ADL191" s="23"/>
      <c r="ADM191" s="23"/>
      <c r="ADN191" s="23"/>
      <c r="ADO191" s="23"/>
      <c r="ADP191" s="23"/>
      <c r="ADQ191" s="23"/>
      <c r="ADR191" s="23"/>
      <c r="ADS191" s="23"/>
      <c r="ADT191" s="23"/>
      <c r="ADU191" s="23"/>
      <c r="ADV191" s="23"/>
      <c r="ADW191" s="23"/>
      <c r="ADX191" s="23"/>
      <c r="ADY191" s="23"/>
      <c r="ADZ191" s="23"/>
      <c r="AEA191" s="23"/>
      <c r="AEB191" s="23"/>
      <c r="AEC191" s="23"/>
      <c r="AED191" s="23"/>
      <c r="AEE191" s="23"/>
      <c r="AEF191" s="23"/>
      <c r="AEG191" s="23"/>
      <c r="AEH191" s="23"/>
      <c r="AEI191" s="23"/>
      <c r="AEJ191" s="23"/>
      <c r="AEK191" s="23"/>
      <c r="AEL191" s="23"/>
      <c r="AEM191" s="23"/>
      <c r="AEN191" s="23"/>
      <c r="AEO191" s="23"/>
      <c r="AEP191" s="23"/>
      <c r="AEQ191" s="23"/>
      <c r="AER191" s="23"/>
      <c r="AES191" s="23"/>
      <c r="AET191" s="23"/>
      <c r="AEU191" s="23"/>
      <c r="AEV191" s="23"/>
      <c r="AEW191" s="23"/>
      <c r="AEX191" s="23"/>
      <c r="AEY191" s="23"/>
      <c r="AEZ191" s="23"/>
      <c r="AFA191" s="23"/>
      <c r="AFB191" s="23"/>
      <c r="AFC191" s="23"/>
      <c r="AFD191" s="23"/>
      <c r="AFE191" s="23"/>
      <c r="AFF191" s="23"/>
      <c r="AFG191" s="23"/>
      <c r="AFH191" s="23"/>
      <c r="AFI191" s="23"/>
      <c r="AFJ191" s="23"/>
      <c r="AFK191" s="23"/>
      <c r="AFL191" s="23"/>
      <c r="AFM191" s="23"/>
      <c r="AFN191" s="23"/>
      <c r="AFO191" s="23"/>
      <c r="AFP191" s="23"/>
      <c r="AFQ191" s="23"/>
      <c r="AFR191" s="23"/>
      <c r="AFS191" s="23"/>
      <c r="AFT191" s="23"/>
      <c r="AFU191" s="23"/>
      <c r="AFV191" s="23"/>
      <c r="AFW191" s="23"/>
      <c r="AFX191" s="23"/>
      <c r="AFY191" s="23"/>
      <c r="AFZ191" s="23"/>
      <c r="AGA191" s="23"/>
      <c r="AGB191" s="23"/>
      <c r="AGC191" s="23"/>
      <c r="AGD191" s="23"/>
      <c r="AGE191" s="23"/>
      <c r="AGF191" s="23"/>
      <c r="AGG191" s="23"/>
      <c r="AGH191" s="23"/>
      <c r="AGI191" s="23"/>
      <c r="AGJ191" s="23"/>
      <c r="AGK191" s="23"/>
      <c r="AGL191" s="23"/>
      <c r="AGM191" s="23"/>
      <c r="AGN191" s="23"/>
      <c r="AGO191" s="23"/>
      <c r="AGP191" s="23"/>
      <c r="AGQ191" s="23"/>
      <c r="AGR191" s="23"/>
      <c r="AGS191" s="23"/>
      <c r="AGT191" s="23"/>
      <c r="AGU191" s="23"/>
      <c r="AGV191" s="23"/>
      <c r="AGW191" s="23"/>
      <c r="AGX191" s="23"/>
      <c r="AGY191" s="23"/>
      <c r="AGZ191" s="23"/>
      <c r="AHA191" s="23"/>
      <c r="AHB191" s="23"/>
      <c r="AHC191" s="23"/>
      <c r="AHD191" s="23"/>
      <c r="AHE191" s="23"/>
      <c r="AHF191" s="23"/>
      <c r="AHG191" s="23"/>
      <c r="AHH191" s="23"/>
      <c r="AHI191" s="23"/>
      <c r="AHJ191" s="23"/>
      <c r="AHK191" s="23"/>
      <c r="AHL191" s="23"/>
      <c r="AHM191" s="23"/>
      <c r="AHN191" s="23"/>
      <c r="AHO191" s="23"/>
      <c r="AHP191" s="23"/>
      <c r="AHQ191" s="23"/>
      <c r="AHR191" s="23"/>
      <c r="AHS191" s="23"/>
      <c r="AHT191" s="23"/>
      <c r="AHU191" s="23"/>
      <c r="AHV191" s="23"/>
      <c r="AHW191" s="23"/>
      <c r="AHX191" s="23"/>
      <c r="AHY191" s="23"/>
      <c r="AHZ191" s="23"/>
      <c r="AIA191" s="23"/>
      <c r="AIB191" s="23"/>
      <c r="AIC191" s="23"/>
      <c r="AID191" s="23"/>
    </row>
    <row r="192" spans="1:914" s="20" customFormat="1" ht="13.55" customHeight="1">
      <c r="A192" s="608"/>
      <c r="B192" s="260" t="s">
        <v>205</v>
      </c>
      <c r="C192" s="385">
        <v>2049830</v>
      </c>
      <c r="D192" s="234">
        <v>-7.9041008987508099E-2</v>
      </c>
      <c r="E192" s="613"/>
      <c r="F192" s="629"/>
      <c r="G192" s="233">
        <v>30889</v>
      </c>
      <c r="H192" s="234">
        <v>-6.396969696969701E-2</v>
      </c>
      <c r="I192" s="369">
        <v>25968</v>
      </c>
      <c r="J192" s="234">
        <v>-0.21785488388903951</v>
      </c>
      <c r="K192" s="632"/>
      <c r="L192" s="626"/>
      <c r="M192" s="369">
        <v>11790</v>
      </c>
      <c r="N192" s="234">
        <v>-0.12172228843861743</v>
      </c>
      <c r="O192" s="613"/>
      <c r="P192" s="616"/>
      <c r="Q192" s="369">
        <v>4257</v>
      </c>
      <c r="R192" s="234">
        <v>-5.8810523988503172E-2</v>
      </c>
      <c r="S192" s="369">
        <v>2377</v>
      </c>
      <c r="T192" s="234">
        <v>5.8325912733748889E-2</v>
      </c>
      <c r="U192" s="384"/>
      <c r="V192" s="321"/>
      <c r="W192" s="233">
        <v>175</v>
      </c>
      <c r="X192" s="234">
        <v>-0.43365695792880254</v>
      </c>
      <c r="Y192" s="384">
        <v>215</v>
      </c>
      <c r="Z192" s="234">
        <v>0.32716049382716039</v>
      </c>
      <c r="AA192" s="369"/>
      <c r="AB192" s="234"/>
      <c r="AC192" s="369"/>
      <c r="AD192" s="234"/>
      <c r="AE192" s="369"/>
      <c r="AF192" s="234"/>
      <c r="AG192" s="369"/>
      <c r="AH192" s="234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</row>
    <row r="193" spans="1:914" s="20" customFormat="1" ht="13.55" customHeight="1">
      <c r="A193" s="608"/>
      <c r="B193" s="260" t="s">
        <v>21</v>
      </c>
      <c r="C193" s="385">
        <v>2153847</v>
      </c>
      <c r="D193" s="234">
        <v>-8.2640224611521207E-2</v>
      </c>
      <c r="E193" s="613"/>
      <c r="F193" s="629"/>
      <c r="G193" s="233">
        <v>29497</v>
      </c>
      <c r="H193" s="234">
        <v>-6.4062698311968536E-2</v>
      </c>
      <c r="I193" s="369">
        <v>30528</v>
      </c>
      <c r="J193" s="234">
        <v>-0.12157223836791065</v>
      </c>
      <c r="K193" s="632">
        <v>72075</v>
      </c>
      <c r="L193" s="626">
        <v>0.38003331610086738</v>
      </c>
      <c r="M193" s="369">
        <v>13884</v>
      </c>
      <c r="N193" s="234">
        <v>-0.12436932391523714</v>
      </c>
      <c r="O193" s="613"/>
      <c r="P193" s="616"/>
      <c r="Q193" s="369">
        <v>4021</v>
      </c>
      <c r="R193" s="234">
        <v>-0.29257565095003524</v>
      </c>
      <c r="S193" s="369">
        <v>1815</v>
      </c>
      <c r="T193" s="193">
        <v>7.2695035460992902E-2</v>
      </c>
      <c r="U193" s="384"/>
      <c r="V193" s="321"/>
      <c r="W193" s="233">
        <v>214</v>
      </c>
      <c r="X193" s="234">
        <v>-0.5254988913525499</v>
      </c>
      <c r="Y193" s="384">
        <v>190</v>
      </c>
      <c r="Z193" s="234">
        <v>-0.67353951890034369</v>
      </c>
      <c r="AA193" s="369"/>
      <c r="AB193" s="234"/>
      <c r="AC193" s="369"/>
      <c r="AD193" s="234"/>
      <c r="AE193" s="369"/>
      <c r="AF193" s="234"/>
      <c r="AG193" s="369"/>
      <c r="AH193" s="234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</row>
    <row r="194" spans="1:914" s="20" customFormat="1" ht="13.55" customHeight="1">
      <c r="A194" s="608"/>
      <c r="B194" s="260" t="s">
        <v>34</v>
      </c>
      <c r="C194" s="385">
        <v>2090192</v>
      </c>
      <c r="D194" s="234">
        <v>-8.956228956228951E-2</v>
      </c>
      <c r="E194" s="613"/>
      <c r="F194" s="629"/>
      <c r="G194" s="233">
        <v>24388</v>
      </c>
      <c r="H194" s="234">
        <v>-1.772192685677465E-2</v>
      </c>
      <c r="I194" s="369">
        <v>17102</v>
      </c>
      <c r="J194" s="234">
        <v>-9.4701180456301937E-2</v>
      </c>
      <c r="K194" s="632"/>
      <c r="L194" s="626"/>
      <c r="M194" s="369">
        <v>7082</v>
      </c>
      <c r="N194" s="234">
        <v>-0.2333008552560355</v>
      </c>
      <c r="O194" s="613"/>
      <c r="P194" s="616"/>
      <c r="Q194" s="369">
        <v>811</v>
      </c>
      <c r="R194" s="234">
        <v>-0.52266038846380225</v>
      </c>
      <c r="S194" s="369">
        <v>1980</v>
      </c>
      <c r="T194" s="193">
        <v>0.61896974652493864</v>
      </c>
      <c r="U194" s="384"/>
      <c r="V194" s="321"/>
      <c r="W194" s="233">
        <v>80</v>
      </c>
      <c r="X194" s="234">
        <v>9.5890410958904049E-2</v>
      </c>
      <c r="Y194" s="384">
        <v>50</v>
      </c>
      <c r="Z194" s="234">
        <v>-0.75961538461538458</v>
      </c>
      <c r="AA194" s="369"/>
      <c r="AB194" s="234"/>
      <c r="AC194" s="369"/>
      <c r="AD194" s="234"/>
      <c r="AE194" s="369"/>
      <c r="AF194" s="234"/>
      <c r="AG194" s="369"/>
      <c r="AH194" s="234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  <c r="ZI194" s="23"/>
      <c r="ZJ194" s="23"/>
      <c r="ZK194" s="23"/>
      <c r="ZL194" s="23"/>
      <c r="ZM194" s="23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J194" s="23"/>
      <c r="ABK194" s="23"/>
      <c r="ABL194" s="23"/>
      <c r="ABM194" s="23"/>
      <c r="ABN194" s="23"/>
      <c r="ABO194" s="23"/>
      <c r="ABP194" s="23"/>
      <c r="ABQ194" s="23"/>
      <c r="ABR194" s="23"/>
      <c r="ABS194" s="23"/>
      <c r="ABT194" s="23"/>
      <c r="ABU194" s="23"/>
      <c r="ABV194" s="23"/>
      <c r="ABW194" s="23"/>
      <c r="ABX194" s="23"/>
      <c r="ABY194" s="23"/>
      <c r="ABZ194" s="23"/>
      <c r="ACA194" s="23"/>
      <c r="ACB194" s="23"/>
      <c r="ACC194" s="23"/>
      <c r="ACD194" s="23"/>
      <c r="ACE194" s="23"/>
      <c r="ACF194" s="23"/>
      <c r="ACG194" s="23"/>
      <c r="ACH194" s="23"/>
      <c r="ACI194" s="23"/>
      <c r="ACJ194" s="23"/>
      <c r="ACK194" s="23"/>
      <c r="ACL194" s="23"/>
      <c r="ACM194" s="23"/>
      <c r="ACN194" s="23"/>
      <c r="ACO194" s="23"/>
      <c r="ACP194" s="23"/>
      <c r="ACQ194" s="23"/>
      <c r="ACR194" s="23"/>
      <c r="ACS194" s="23"/>
      <c r="ACT194" s="23"/>
      <c r="ACU194" s="23"/>
      <c r="ACV194" s="23"/>
      <c r="ACW194" s="23"/>
      <c r="ACX194" s="23"/>
      <c r="ACY194" s="23"/>
      <c r="ACZ194" s="23"/>
      <c r="ADA194" s="23"/>
      <c r="ADB194" s="23"/>
      <c r="ADC194" s="23"/>
      <c r="ADD194" s="23"/>
      <c r="ADE194" s="23"/>
      <c r="ADF194" s="23"/>
      <c r="ADG194" s="23"/>
      <c r="ADH194" s="23"/>
      <c r="ADI194" s="23"/>
      <c r="ADJ194" s="23"/>
      <c r="ADK194" s="23"/>
      <c r="ADL194" s="23"/>
      <c r="ADM194" s="23"/>
      <c r="ADN194" s="23"/>
      <c r="ADO194" s="23"/>
      <c r="ADP194" s="23"/>
      <c r="ADQ194" s="23"/>
      <c r="ADR194" s="23"/>
      <c r="ADS194" s="23"/>
      <c r="ADT194" s="23"/>
      <c r="ADU194" s="23"/>
      <c r="ADV194" s="23"/>
      <c r="ADW194" s="23"/>
      <c r="ADX194" s="23"/>
      <c r="ADY194" s="23"/>
      <c r="ADZ194" s="23"/>
      <c r="AEA194" s="23"/>
      <c r="AEB194" s="23"/>
      <c r="AEC194" s="23"/>
      <c r="AED194" s="23"/>
      <c r="AEE194" s="23"/>
      <c r="AEF194" s="23"/>
      <c r="AEG194" s="23"/>
      <c r="AEH194" s="23"/>
      <c r="AEI194" s="23"/>
      <c r="AEJ194" s="23"/>
      <c r="AEK194" s="23"/>
      <c r="AEL194" s="23"/>
      <c r="AEM194" s="23"/>
      <c r="AEN194" s="23"/>
      <c r="AEO194" s="23"/>
      <c r="AEP194" s="23"/>
      <c r="AEQ194" s="23"/>
      <c r="AER194" s="23"/>
      <c r="AES194" s="23"/>
      <c r="AET194" s="23"/>
      <c r="AEU194" s="23"/>
      <c r="AEV194" s="23"/>
      <c r="AEW194" s="23"/>
      <c r="AEX194" s="23"/>
      <c r="AEY194" s="23"/>
      <c r="AEZ194" s="23"/>
      <c r="AFA194" s="23"/>
      <c r="AFB194" s="23"/>
      <c r="AFC194" s="23"/>
      <c r="AFD194" s="23"/>
      <c r="AFE194" s="23"/>
      <c r="AFF194" s="23"/>
      <c r="AFG194" s="23"/>
      <c r="AFH194" s="23"/>
      <c r="AFI194" s="23"/>
      <c r="AFJ194" s="23"/>
      <c r="AFK194" s="23"/>
      <c r="AFL194" s="23"/>
      <c r="AFM194" s="23"/>
      <c r="AFN194" s="23"/>
      <c r="AFO194" s="23"/>
      <c r="AFP194" s="23"/>
      <c r="AFQ194" s="23"/>
      <c r="AFR194" s="23"/>
      <c r="AFS194" s="23"/>
      <c r="AFT194" s="23"/>
      <c r="AFU194" s="23"/>
      <c r="AFV194" s="23"/>
      <c r="AFW194" s="23"/>
      <c r="AFX194" s="23"/>
      <c r="AFY194" s="23"/>
      <c r="AFZ194" s="23"/>
      <c r="AGA194" s="23"/>
      <c r="AGB194" s="23"/>
      <c r="AGC194" s="23"/>
      <c r="AGD194" s="23"/>
      <c r="AGE194" s="23"/>
      <c r="AGF194" s="23"/>
      <c r="AGG194" s="23"/>
      <c r="AGH194" s="23"/>
      <c r="AGI194" s="23"/>
      <c r="AGJ194" s="23"/>
      <c r="AGK194" s="23"/>
      <c r="AGL194" s="23"/>
      <c r="AGM194" s="23"/>
      <c r="AGN194" s="23"/>
      <c r="AGO194" s="23"/>
      <c r="AGP194" s="23"/>
      <c r="AGQ194" s="23"/>
      <c r="AGR194" s="23"/>
      <c r="AGS194" s="23"/>
      <c r="AGT194" s="23"/>
      <c r="AGU194" s="23"/>
      <c r="AGV194" s="23"/>
      <c r="AGW194" s="23"/>
      <c r="AGX194" s="23"/>
      <c r="AGY194" s="23"/>
      <c r="AGZ194" s="23"/>
      <c r="AHA194" s="23"/>
      <c r="AHB194" s="23"/>
      <c r="AHC194" s="23"/>
      <c r="AHD194" s="23"/>
      <c r="AHE194" s="23"/>
      <c r="AHF194" s="23"/>
      <c r="AHG194" s="23"/>
      <c r="AHH194" s="23"/>
      <c r="AHI194" s="23"/>
      <c r="AHJ194" s="23"/>
      <c r="AHK194" s="23"/>
      <c r="AHL194" s="23"/>
      <c r="AHM194" s="23"/>
      <c r="AHN194" s="23"/>
      <c r="AHO194" s="23"/>
      <c r="AHP194" s="23"/>
      <c r="AHQ194" s="23"/>
      <c r="AHR194" s="23"/>
      <c r="AHS194" s="23"/>
      <c r="AHT194" s="23"/>
      <c r="AHU194" s="23"/>
      <c r="AHV194" s="23"/>
      <c r="AHW194" s="23"/>
      <c r="AHX194" s="23"/>
      <c r="AHY194" s="23"/>
      <c r="AHZ194" s="23"/>
      <c r="AIA194" s="23"/>
      <c r="AIB194" s="23"/>
      <c r="AIC194" s="23"/>
      <c r="AID194" s="23"/>
    </row>
    <row r="195" spans="1:914" s="20" customFormat="1" ht="13.55" customHeight="1" thickBot="1">
      <c r="A195" s="611"/>
      <c r="B195" s="272" t="s">
        <v>32</v>
      </c>
      <c r="C195" s="387">
        <v>2342310</v>
      </c>
      <c r="D195" s="238">
        <v>-6.1303365274985255E-2</v>
      </c>
      <c r="E195" s="614"/>
      <c r="F195" s="643"/>
      <c r="G195" s="237">
        <v>26026</v>
      </c>
      <c r="H195" s="238">
        <v>0.10345119986432638</v>
      </c>
      <c r="I195" s="388">
        <v>17491</v>
      </c>
      <c r="J195" s="238">
        <v>-5.5969343696027685E-2</v>
      </c>
      <c r="K195" s="633"/>
      <c r="L195" s="627"/>
      <c r="M195" s="388">
        <v>4865</v>
      </c>
      <c r="N195" s="238">
        <v>7.0280528052805273</v>
      </c>
      <c r="O195" s="614"/>
      <c r="P195" s="617"/>
      <c r="Q195" s="388">
        <v>624</v>
      </c>
      <c r="R195" s="238">
        <v>-0.24909747292418771</v>
      </c>
      <c r="S195" s="388">
        <v>2048</v>
      </c>
      <c r="T195" s="193">
        <v>-6.3129002744739246E-2</v>
      </c>
      <c r="U195" s="389"/>
      <c r="V195" s="376"/>
      <c r="W195" s="237">
        <v>51</v>
      </c>
      <c r="X195" s="238">
        <v>2.6428571428571428</v>
      </c>
      <c r="Y195" s="389">
        <v>68</v>
      </c>
      <c r="Z195" s="238">
        <v>67</v>
      </c>
      <c r="AA195" s="391"/>
      <c r="AB195" s="301"/>
      <c r="AC195" s="391"/>
      <c r="AD195" s="301"/>
      <c r="AE195" s="391"/>
      <c r="AF195" s="301"/>
      <c r="AG195" s="391"/>
      <c r="AH195" s="301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</row>
    <row r="196" spans="1:914" s="20" customFormat="1" ht="13.55" customHeight="1">
      <c r="A196" s="610" t="s">
        <v>323</v>
      </c>
      <c r="B196" s="67" t="s">
        <v>327</v>
      </c>
      <c r="C196" s="380">
        <v>2513030</v>
      </c>
      <c r="D196" s="84">
        <v>-0.13710701153131288</v>
      </c>
      <c r="E196" s="585">
        <v>121931</v>
      </c>
      <c r="F196" s="615">
        <v>-0.80670326586841723</v>
      </c>
      <c r="G196" s="79">
        <v>3740</v>
      </c>
      <c r="H196" s="84">
        <v>-0.85047177354869663</v>
      </c>
      <c r="I196" s="83">
        <v>19597</v>
      </c>
      <c r="J196" s="84">
        <v>-0.17298278190411887</v>
      </c>
      <c r="K196" s="612">
        <v>56143</v>
      </c>
      <c r="L196" s="637">
        <v>-0.13954450711132907</v>
      </c>
      <c r="M196" s="83">
        <v>5650</v>
      </c>
      <c r="N196" s="84">
        <v>-0.32601693904330187</v>
      </c>
      <c r="O196" s="612">
        <v>34451</v>
      </c>
      <c r="P196" s="615">
        <v>-0.92008249010629073</v>
      </c>
      <c r="Q196" s="83">
        <v>788</v>
      </c>
      <c r="R196" s="84">
        <v>-0.54503464203233254</v>
      </c>
      <c r="S196" s="83">
        <v>2335</v>
      </c>
      <c r="T196" s="84">
        <v>0.3229461756373937</v>
      </c>
      <c r="U196" s="612"/>
      <c r="V196" s="84" t="s">
        <v>445</v>
      </c>
      <c r="W196" s="382">
        <v>135</v>
      </c>
      <c r="X196" s="84">
        <v>0.32352941176470584</v>
      </c>
      <c r="Y196" s="382">
        <v>31</v>
      </c>
      <c r="Z196" s="84">
        <v>-0.92345679012345683</v>
      </c>
      <c r="AA196" s="369"/>
      <c r="AB196" s="234" t="s">
        <v>445</v>
      </c>
      <c r="AC196" s="369"/>
      <c r="AD196" s="234" t="s">
        <v>445</v>
      </c>
      <c r="AE196" s="369"/>
      <c r="AF196" s="234" t="s">
        <v>445</v>
      </c>
      <c r="AG196" s="369"/>
      <c r="AH196" s="234" t="s">
        <v>445</v>
      </c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  <c r="ZI196" s="23"/>
      <c r="ZJ196" s="23"/>
      <c r="ZK196" s="23"/>
      <c r="ZL196" s="23"/>
      <c r="ZM196" s="23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J196" s="23"/>
      <c r="ABK196" s="23"/>
      <c r="ABL196" s="23"/>
      <c r="ABM196" s="23"/>
      <c r="ABN196" s="23"/>
      <c r="ABO196" s="23"/>
      <c r="ABP196" s="23"/>
      <c r="ABQ196" s="23"/>
      <c r="ABR196" s="23"/>
      <c r="ABS196" s="23"/>
      <c r="ABT196" s="23"/>
      <c r="ABU196" s="23"/>
      <c r="ABV196" s="23"/>
      <c r="ABW196" s="23"/>
      <c r="ABX196" s="23"/>
      <c r="ABY196" s="23"/>
      <c r="ABZ196" s="23"/>
      <c r="ACA196" s="23"/>
      <c r="ACB196" s="23"/>
      <c r="ACC196" s="23"/>
      <c r="ACD196" s="23"/>
      <c r="ACE196" s="23"/>
      <c r="ACF196" s="23"/>
      <c r="ACG196" s="23"/>
      <c r="ACH196" s="23"/>
      <c r="ACI196" s="23"/>
      <c r="ACJ196" s="23"/>
      <c r="ACK196" s="23"/>
      <c r="ACL196" s="23"/>
      <c r="ACM196" s="23"/>
      <c r="ACN196" s="23"/>
      <c r="ACO196" s="23"/>
      <c r="ACP196" s="23"/>
      <c r="ACQ196" s="23"/>
      <c r="ACR196" s="23"/>
      <c r="ACS196" s="23"/>
      <c r="ACT196" s="23"/>
      <c r="ACU196" s="23"/>
      <c r="ACV196" s="23"/>
      <c r="ACW196" s="23"/>
      <c r="ACX196" s="23"/>
      <c r="ACY196" s="23"/>
      <c r="ACZ196" s="23"/>
      <c r="ADA196" s="23"/>
      <c r="ADB196" s="23"/>
      <c r="ADC196" s="23"/>
      <c r="ADD196" s="23"/>
      <c r="ADE196" s="23"/>
      <c r="ADF196" s="23"/>
      <c r="ADG196" s="23"/>
      <c r="ADH196" s="23"/>
      <c r="ADI196" s="23"/>
      <c r="ADJ196" s="23"/>
      <c r="ADK196" s="23"/>
      <c r="ADL196" s="23"/>
      <c r="ADM196" s="23"/>
      <c r="ADN196" s="23"/>
      <c r="ADO196" s="23"/>
      <c r="ADP196" s="23"/>
      <c r="ADQ196" s="23"/>
      <c r="ADR196" s="23"/>
      <c r="ADS196" s="23"/>
      <c r="ADT196" s="23"/>
      <c r="ADU196" s="23"/>
      <c r="ADV196" s="23"/>
      <c r="ADW196" s="23"/>
      <c r="ADX196" s="23"/>
      <c r="ADY196" s="23"/>
      <c r="ADZ196" s="23"/>
      <c r="AEA196" s="23"/>
      <c r="AEB196" s="23"/>
      <c r="AEC196" s="23"/>
      <c r="AED196" s="23"/>
      <c r="AEE196" s="23"/>
      <c r="AEF196" s="23"/>
      <c r="AEG196" s="23"/>
      <c r="AEH196" s="23"/>
      <c r="AEI196" s="23"/>
      <c r="AEJ196" s="23"/>
      <c r="AEK196" s="23"/>
      <c r="AEL196" s="23"/>
      <c r="AEM196" s="23"/>
      <c r="AEN196" s="23"/>
      <c r="AEO196" s="23"/>
      <c r="AEP196" s="23"/>
      <c r="AEQ196" s="23"/>
      <c r="AER196" s="23"/>
      <c r="AES196" s="23"/>
      <c r="AET196" s="23"/>
      <c r="AEU196" s="23"/>
      <c r="AEV196" s="23"/>
      <c r="AEW196" s="23"/>
      <c r="AEX196" s="23"/>
      <c r="AEY196" s="23"/>
      <c r="AEZ196" s="23"/>
      <c r="AFA196" s="23"/>
      <c r="AFB196" s="23"/>
      <c r="AFC196" s="23"/>
      <c r="AFD196" s="23"/>
      <c r="AFE196" s="23"/>
      <c r="AFF196" s="23"/>
      <c r="AFG196" s="23"/>
      <c r="AFH196" s="23"/>
      <c r="AFI196" s="23"/>
      <c r="AFJ196" s="23"/>
      <c r="AFK196" s="23"/>
      <c r="AFL196" s="23"/>
      <c r="AFM196" s="23"/>
      <c r="AFN196" s="23"/>
      <c r="AFO196" s="23"/>
      <c r="AFP196" s="23"/>
      <c r="AFQ196" s="23"/>
      <c r="AFR196" s="23"/>
      <c r="AFS196" s="23"/>
      <c r="AFT196" s="23"/>
      <c r="AFU196" s="23"/>
      <c r="AFV196" s="23"/>
      <c r="AFW196" s="23"/>
      <c r="AFX196" s="23"/>
      <c r="AFY196" s="23"/>
      <c r="AFZ196" s="23"/>
      <c r="AGA196" s="23"/>
      <c r="AGB196" s="23"/>
      <c r="AGC196" s="23"/>
      <c r="AGD196" s="23"/>
      <c r="AGE196" s="23"/>
      <c r="AGF196" s="23"/>
      <c r="AGG196" s="23"/>
      <c r="AGH196" s="23"/>
      <c r="AGI196" s="23"/>
      <c r="AGJ196" s="23"/>
      <c r="AGK196" s="23"/>
      <c r="AGL196" s="23"/>
      <c r="AGM196" s="23"/>
      <c r="AGN196" s="23"/>
      <c r="AGO196" s="23"/>
      <c r="AGP196" s="23"/>
      <c r="AGQ196" s="23"/>
      <c r="AGR196" s="23"/>
      <c r="AGS196" s="23"/>
      <c r="AGT196" s="23"/>
      <c r="AGU196" s="23"/>
      <c r="AGV196" s="23"/>
      <c r="AGW196" s="23"/>
      <c r="AGX196" s="23"/>
      <c r="AGY196" s="23"/>
      <c r="AGZ196" s="23"/>
      <c r="AHA196" s="23"/>
      <c r="AHB196" s="23"/>
      <c r="AHC196" s="23"/>
      <c r="AHD196" s="23"/>
      <c r="AHE196" s="23"/>
      <c r="AHF196" s="23"/>
      <c r="AHG196" s="23"/>
      <c r="AHH196" s="23"/>
      <c r="AHI196" s="23"/>
      <c r="AHJ196" s="23"/>
      <c r="AHK196" s="23"/>
      <c r="AHL196" s="23"/>
      <c r="AHM196" s="23"/>
      <c r="AHN196" s="23"/>
      <c r="AHO196" s="23"/>
      <c r="AHP196" s="23"/>
      <c r="AHQ196" s="23"/>
      <c r="AHR196" s="23"/>
      <c r="AHS196" s="23"/>
      <c r="AHT196" s="23"/>
      <c r="AHU196" s="23"/>
      <c r="AHV196" s="23"/>
      <c r="AHW196" s="23"/>
      <c r="AHX196" s="23"/>
      <c r="AHY196" s="23"/>
      <c r="AHZ196" s="23"/>
      <c r="AIA196" s="23"/>
      <c r="AIB196" s="23"/>
      <c r="AIC196" s="23"/>
      <c r="AID196" s="23"/>
    </row>
    <row r="197" spans="1:914" s="20" customFormat="1" ht="13.55" customHeight="1">
      <c r="A197" s="608"/>
      <c r="B197" s="260" t="s">
        <v>26</v>
      </c>
      <c r="C197" s="385">
        <v>1046779</v>
      </c>
      <c r="D197" s="234">
        <v>-0.6001525623523174</v>
      </c>
      <c r="E197" s="586"/>
      <c r="F197" s="616"/>
      <c r="G197" s="233">
        <v>26226</v>
      </c>
      <c r="H197" s="234">
        <v>0.13788615064213805</v>
      </c>
      <c r="I197" s="369">
        <v>14378</v>
      </c>
      <c r="J197" s="234">
        <v>-0.29798349689956549</v>
      </c>
      <c r="K197" s="613"/>
      <c r="L197" s="626"/>
      <c r="M197" s="369">
        <v>4036</v>
      </c>
      <c r="N197" s="234">
        <v>-0.42515311209229456</v>
      </c>
      <c r="O197" s="613"/>
      <c r="P197" s="616"/>
      <c r="Q197" s="369">
        <v>735</v>
      </c>
      <c r="R197" s="234">
        <v>-0.41943127962085303</v>
      </c>
      <c r="S197" s="369">
        <v>1569</v>
      </c>
      <c r="T197" s="234">
        <v>6.5896739130434812E-2</v>
      </c>
      <c r="U197" s="613"/>
      <c r="V197" s="234" t="s">
        <v>445</v>
      </c>
      <c r="W197" s="384">
        <v>27</v>
      </c>
      <c r="X197" s="234">
        <v>0.35000000000000009</v>
      </c>
      <c r="Y197" s="384">
        <v>3</v>
      </c>
      <c r="Z197" s="234">
        <v>-0.98499999999999999</v>
      </c>
      <c r="AA197" s="369"/>
      <c r="AB197" s="234" t="s">
        <v>445</v>
      </c>
      <c r="AC197" s="369"/>
      <c r="AD197" s="234" t="s">
        <v>445</v>
      </c>
      <c r="AE197" s="369"/>
      <c r="AF197" s="234" t="s">
        <v>445</v>
      </c>
      <c r="AG197" s="369"/>
      <c r="AH197" s="234" t="s">
        <v>445</v>
      </c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</row>
    <row r="198" spans="1:914" s="20" customFormat="1" ht="13.55" customHeight="1">
      <c r="A198" s="608"/>
      <c r="B198" s="260" t="s">
        <v>199</v>
      </c>
      <c r="C198" s="385">
        <v>143366</v>
      </c>
      <c r="D198" s="234">
        <v>-0.93857900488956814</v>
      </c>
      <c r="E198" s="586"/>
      <c r="F198" s="616"/>
      <c r="G198" s="233">
        <v>20496</v>
      </c>
      <c r="H198" s="234">
        <v>-0.1626766892719993</v>
      </c>
      <c r="I198" s="369">
        <v>1591</v>
      </c>
      <c r="J198" s="234">
        <v>-0.92972925224150882</v>
      </c>
      <c r="K198" s="613"/>
      <c r="L198" s="626"/>
      <c r="M198" s="369">
        <v>232</v>
      </c>
      <c r="N198" s="234">
        <v>-0.98019463889363156</v>
      </c>
      <c r="O198" s="613"/>
      <c r="P198" s="616"/>
      <c r="Q198" s="369">
        <v>2</v>
      </c>
      <c r="R198" s="234">
        <v>-0.99929627023223078</v>
      </c>
      <c r="S198" s="369">
        <v>274</v>
      </c>
      <c r="T198" s="234">
        <v>-0.80259365994236309</v>
      </c>
      <c r="U198" s="613"/>
      <c r="V198" s="234" t="s">
        <v>445</v>
      </c>
      <c r="W198" s="233">
        <v>0.01</v>
      </c>
      <c r="X198" s="234">
        <v>-0.99997150997150996</v>
      </c>
      <c r="Y198" s="384">
        <v>0.01</v>
      </c>
      <c r="Z198" s="234">
        <v>-0.99997326203208559</v>
      </c>
      <c r="AA198" s="369"/>
      <c r="AB198" s="234" t="s">
        <v>445</v>
      </c>
      <c r="AC198" s="369"/>
      <c r="AD198" s="234" t="s">
        <v>445</v>
      </c>
      <c r="AE198" s="369"/>
      <c r="AF198" s="234" t="s">
        <v>445</v>
      </c>
      <c r="AG198" s="369"/>
      <c r="AH198" s="234" t="s">
        <v>445</v>
      </c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</row>
    <row r="199" spans="1:914" s="20" customFormat="1" ht="13.55" customHeight="1">
      <c r="A199" s="608"/>
      <c r="B199" s="260" t="s">
        <v>8</v>
      </c>
      <c r="C199" s="385">
        <v>31425</v>
      </c>
      <c r="D199" s="234">
        <v>-0.98601105671832079</v>
      </c>
      <c r="E199" s="586"/>
      <c r="F199" s="616"/>
      <c r="G199" s="233">
        <v>571</v>
      </c>
      <c r="H199" s="234">
        <v>-0.97543663425965754</v>
      </c>
      <c r="I199" s="369">
        <v>9</v>
      </c>
      <c r="J199" s="234">
        <v>-0.99965427166564225</v>
      </c>
      <c r="K199" s="249"/>
      <c r="L199" s="234" t="s">
        <v>445</v>
      </c>
      <c r="M199" s="369">
        <v>0</v>
      </c>
      <c r="N199" s="234">
        <v>-1</v>
      </c>
      <c r="O199" s="613"/>
      <c r="P199" s="616"/>
      <c r="Q199" s="369">
        <v>0</v>
      </c>
      <c r="R199" s="234" t="s">
        <v>445</v>
      </c>
      <c r="S199" s="369">
        <v>23</v>
      </c>
      <c r="T199" s="234">
        <v>-0.97962798937112494</v>
      </c>
      <c r="U199" s="384"/>
      <c r="V199" s="234" t="s">
        <v>445</v>
      </c>
      <c r="W199" s="233">
        <v>0.01</v>
      </c>
      <c r="X199" s="234">
        <v>-0.99995633187772925</v>
      </c>
      <c r="Y199" s="384">
        <v>0.01</v>
      </c>
      <c r="Z199" s="234">
        <v>-0.99996389891696746</v>
      </c>
      <c r="AA199" s="369"/>
      <c r="AB199" s="234" t="s">
        <v>445</v>
      </c>
      <c r="AC199" s="369"/>
      <c r="AD199" s="234" t="s">
        <v>445</v>
      </c>
      <c r="AE199" s="369"/>
      <c r="AF199" s="234" t="s">
        <v>445</v>
      </c>
      <c r="AG199" s="369"/>
      <c r="AH199" s="234" t="s">
        <v>445</v>
      </c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</row>
    <row r="200" spans="1:914" s="20" customFormat="1" ht="13.55" customHeight="1">
      <c r="A200" s="608"/>
      <c r="B200" s="260" t="s">
        <v>9</v>
      </c>
      <c r="C200" s="385">
        <v>37802</v>
      </c>
      <c r="D200" s="234">
        <v>-0.98425706437270633</v>
      </c>
      <c r="E200" s="586"/>
      <c r="F200" s="616"/>
      <c r="G200" s="233">
        <v>677</v>
      </c>
      <c r="H200" s="234">
        <v>-0.9780529711155056</v>
      </c>
      <c r="I200" s="369">
        <v>13</v>
      </c>
      <c r="J200" s="234">
        <v>-0.99959563283461383</v>
      </c>
      <c r="K200" s="249"/>
      <c r="L200" s="234" t="s">
        <v>445</v>
      </c>
      <c r="M200" s="369">
        <v>1</v>
      </c>
      <c r="N200" s="234">
        <v>-0.99994640655983713</v>
      </c>
      <c r="O200" s="613"/>
      <c r="P200" s="616"/>
      <c r="Q200" s="369">
        <v>0</v>
      </c>
      <c r="R200" s="234" t="s">
        <v>445</v>
      </c>
      <c r="S200" s="369">
        <v>3</v>
      </c>
      <c r="T200" s="234">
        <v>-0.99861111111111112</v>
      </c>
      <c r="U200" s="384"/>
      <c r="V200" s="234" t="s">
        <v>445</v>
      </c>
      <c r="W200" s="233">
        <v>0.01</v>
      </c>
      <c r="X200" s="234">
        <v>-0.99997742663656886</v>
      </c>
      <c r="Y200" s="384">
        <v>0.01</v>
      </c>
      <c r="Z200" s="234">
        <v>-0.99996825396825395</v>
      </c>
      <c r="AA200" s="369"/>
      <c r="AB200" s="234" t="s">
        <v>445</v>
      </c>
      <c r="AC200" s="369"/>
      <c r="AD200" s="234" t="s">
        <v>445</v>
      </c>
      <c r="AE200" s="369"/>
      <c r="AF200" s="234" t="s">
        <v>445</v>
      </c>
      <c r="AG200" s="369"/>
      <c r="AH200" s="234" t="s">
        <v>445</v>
      </c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</row>
    <row r="201" spans="1:914" s="20" customFormat="1" ht="13.55" customHeight="1">
      <c r="A201" s="608"/>
      <c r="B201" s="260" t="s">
        <v>202</v>
      </c>
      <c r="C201" s="269">
        <v>48353</v>
      </c>
      <c r="D201" s="234">
        <v>-0.98062623657844106</v>
      </c>
      <c r="E201" s="586"/>
      <c r="F201" s="616"/>
      <c r="G201" s="233">
        <v>1422</v>
      </c>
      <c r="H201" s="234">
        <v>-0.95543437382474616</v>
      </c>
      <c r="I201" s="369">
        <v>104</v>
      </c>
      <c r="J201" s="234">
        <v>-0.99689004515415214</v>
      </c>
      <c r="K201" s="249"/>
      <c r="L201" s="234" t="s">
        <v>445</v>
      </c>
      <c r="M201" s="369">
        <v>26</v>
      </c>
      <c r="N201" s="234">
        <v>-0.99828337514855403</v>
      </c>
      <c r="O201" s="613"/>
      <c r="P201" s="616"/>
      <c r="Q201" s="369">
        <v>0</v>
      </c>
      <c r="R201" s="234" t="s">
        <v>445</v>
      </c>
      <c r="S201" s="369">
        <v>12</v>
      </c>
      <c r="T201" s="234">
        <v>-0.99699474079639372</v>
      </c>
      <c r="U201" s="384"/>
      <c r="V201" s="234" t="s">
        <v>445</v>
      </c>
      <c r="W201" s="233">
        <v>0</v>
      </c>
      <c r="X201" s="234">
        <v>-1</v>
      </c>
      <c r="Y201" s="384">
        <v>0.01</v>
      </c>
      <c r="Z201" s="234">
        <v>-0.99996478873239436</v>
      </c>
      <c r="AA201" s="369"/>
      <c r="AB201" s="234" t="s">
        <v>445</v>
      </c>
      <c r="AC201" s="369"/>
      <c r="AD201" s="234" t="s">
        <v>445</v>
      </c>
      <c r="AE201" s="369"/>
      <c r="AF201" s="234" t="s">
        <v>445</v>
      </c>
      <c r="AG201" s="369"/>
      <c r="AH201" s="234" t="s">
        <v>445</v>
      </c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  <c r="ZI201" s="23"/>
      <c r="ZJ201" s="23"/>
      <c r="ZK201" s="23"/>
      <c r="ZL201" s="23"/>
      <c r="ZM201" s="23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J201" s="23"/>
      <c r="ABK201" s="23"/>
      <c r="ABL201" s="23"/>
      <c r="ABM201" s="23"/>
      <c r="ABN201" s="23"/>
      <c r="ABO201" s="23"/>
      <c r="ABP201" s="23"/>
      <c r="ABQ201" s="23"/>
      <c r="ABR201" s="23"/>
      <c r="ABS201" s="23"/>
      <c r="ABT201" s="23"/>
      <c r="ABU201" s="23"/>
      <c r="ABV201" s="23"/>
      <c r="ABW201" s="23"/>
      <c r="ABX201" s="23"/>
      <c r="ABY201" s="23"/>
      <c r="ABZ201" s="23"/>
      <c r="ACA201" s="23"/>
      <c r="ACB201" s="23"/>
      <c r="ACC201" s="23"/>
      <c r="ACD201" s="23"/>
      <c r="ACE201" s="23"/>
      <c r="ACF201" s="23"/>
      <c r="ACG201" s="23"/>
      <c r="ACH201" s="23"/>
      <c r="ACI201" s="23"/>
      <c r="ACJ201" s="23"/>
      <c r="ACK201" s="23"/>
      <c r="ACL201" s="23"/>
      <c r="ACM201" s="23"/>
      <c r="ACN201" s="23"/>
      <c r="ACO201" s="23"/>
      <c r="ACP201" s="23"/>
      <c r="ACQ201" s="23"/>
      <c r="ACR201" s="23"/>
      <c r="ACS201" s="23"/>
      <c r="ACT201" s="23"/>
      <c r="ACU201" s="23"/>
      <c r="ACV201" s="23"/>
      <c r="ACW201" s="23"/>
      <c r="ACX201" s="23"/>
      <c r="ACY201" s="23"/>
      <c r="ACZ201" s="23"/>
      <c r="ADA201" s="23"/>
      <c r="ADB201" s="23"/>
      <c r="ADC201" s="23"/>
      <c r="ADD201" s="23"/>
      <c r="ADE201" s="23"/>
      <c r="ADF201" s="23"/>
      <c r="ADG201" s="23"/>
      <c r="ADH201" s="23"/>
      <c r="ADI201" s="23"/>
      <c r="ADJ201" s="23"/>
      <c r="ADK201" s="23"/>
      <c r="ADL201" s="23"/>
      <c r="ADM201" s="23"/>
      <c r="ADN201" s="23"/>
      <c r="ADO201" s="23"/>
      <c r="ADP201" s="23"/>
      <c r="ADQ201" s="23"/>
      <c r="ADR201" s="23"/>
      <c r="ADS201" s="23"/>
      <c r="ADT201" s="23"/>
      <c r="ADU201" s="23"/>
      <c r="ADV201" s="23"/>
      <c r="ADW201" s="23"/>
      <c r="ADX201" s="23"/>
      <c r="ADY201" s="23"/>
      <c r="ADZ201" s="23"/>
      <c r="AEA201" s="23"/>
      <c r="AEB201" s="23"/>
      <c r="AEC201" s="23"/>
      <c r="AED201" s="23"/>
      <c r="AEE201" s="23"/>
      <c r="AEF201" s="23"/>
      <c r="AEG201" s="23"/>
      <c r="AEH201" s="23"/>
      <c r="AEI201" s="23"/>
      <c r="AEJ201" s="23"/>
      <c r="AEK201" s="23"/>
      <c r="AEL201" s="23"/>
      <c r="AEM201" s="23"/>
      <c r="AEN201" s="23"/>
      <c r="AEO201" s="23"/>
      <c r="AEP201" s="23"/>
      <c r="AEQ201" s="23"/>
      <c r="AER201" s="23"/>
      <c r="AES201" s="23"/>
      <c r="AET201" s="23"/>
      <c r="AEU201" s="23"/>
      <c r="AEV201" s="23"/>
      <c r="AEW201" s="23"/>
      <c r="AEX201" s="23"/>
      <c r="AEY201" s="23"/>
      <c r="AEZ201" s="23"/>
      <c r="AFA201" s="23"/>
      <c r="AFB201" s="23"/>
      <c r="AFC201" s="23"/>
      <c r="AFD201" s="23"/>
      <c r="AFE201" s="23"/>
      <c r="AFF201" s="23"/>
      <c r="AFG201" s="23"/>
      <c r="AFH201" s="23"/>
      <c r="AFI201" s="23"/>
      <c r="AFJ201" s="23"/>
      <c r="AFK201" s="23"/>
      <c r="AFL201" s="23"/>
      <c r="AFM201" s="23"/>
      <c r="AFN201" s="23"/>
      <c r="AFO201" s="23"/>
      <c r="AFP201" s="23"/>
      <c r="AFQ201" s="23"/>
      <c r="AFR201" s="23"/>
      <c r="AFS201" s="23"/>
      <c r="AFT201" s="23"/>
      <c r="AFU201" s="23"/>
      <c r="AFV201" s="23"/>
      <c r="AFW201" s="23"/>
      <c r="AFX201" s="23"/>
      <c r="AFY201" s="23"/>
      <c r="AFZ201" s="23"/>
      <c r="AGA201" s="23"/>
      <c r="AGB201" s="23"/>
      <c r="AGC201" s="23"/>
      <c r="AGD201" s="23"/>
      <c r="AGE201" s="23"/>
      <c r="AGF201" s="23"/>
      <c r="AGG201" s="23"/>
      <c r="AGH201" s="23"/>
      <c r="AGI201" s="23"/>
      <c r="AGJ201" s="23"/>
      <c r="AGK201" s="23"/>
      <c r="AGL201" s="23"/>
      <c r="AGM201" s="23"/>
      <c r="AGN201" s="23"/>
      <c r="AGO201" s="23"/>
      <c r="AGP201" s="23"/>
      <c r="AGQ201" s="23"/>
      <c r="AGR201" s="23"/>
      <c r="AGS201" s="23"/>
      <c r="AGT201" s="23"/>
      <c r="AGU201" s="23"/>
      <c r="AGV201" s="23"/>
      <c r="AGW201" s="23"/>
      <c r="AGX201" s="23"/>
      <c r="AGY201" s="23"/>
      <c r="AGZ201" s="23"/>
      <c r="AHA201" s="23"/>
      <c r="AHB201" s="23"/>
      <c r="AHC201" s="23"/>
      <c r="AHD201" s="23"/>
      <c r="AHE201" s="23"/>
      <c r="AHF201" s="23"/>
      <c r="AHG201" s="23"/>
      <c r="AHH201" s="23"/>
      <c r="AHI201" s="23"/>
      <c r="AHJ201" s="23"/>
      <c r="AHK201" s="23"/>
      <c r="AHL201" s="23"/>
      <c r="AHM201" s="23"/>
      <c r="AHN201" s="23"/>
      <c r="AHO201" s="23"/>
      <c r="AHP201" s="23"/>
      <c r="AHQ201" s="23"/>
      <c r="AHR201" s="23"/>
      <c r="AHS201" s="23"/>
      <c r="AHT201" s="23"/>
      <c r="AHU201" s="23"/>
      <c r="AHV201" s="23"/>
      <c r="AHW201" s="23"/>
      <c r="AHX201" s="23"/>
      <c r="AHY201" s="23"/>
      <c r="AHZ201" s="23"/>
      <c r="AIA201" s="23"/>
      <c r="AIB201" s="23"/>
      <c r="AIC201" s="23"/>
      <c r="AID201" s="23"/>
    </row>
    <row r="202" spans="1:914" s="20" customFormat="1" ht="13.55" customHeight="1">
      <c r="A202" s="608"/>
      <c r="B202" s="260" t="s">
        <v>203</v>
      </c>
      <c r="C202" s="385">
        <v>65936</v>
      </c>
      <c r="D202" s="234">
        <v>-0.97504867393101835</v>
      </c>
      <c r="E202" s="586"/>
      <c r="F202" s="616"/>
      <c r="G202" s="233">
        <v>1537</v>
      </c>
      <c r="H202" s="234">
        <v>-0.95956008103770363</v>
      </c>
      <c r="I202" s="369">
        <v>296</v>
      </c>
      <c r="J202" s="234">
        <v>-0.99240187899478916</v>
      </c>
      <c r="K202" s="249"/>
      <c r="L202" s="234" t="s">
        <v>445</v>
      </c>
      <c r="M202" s="369">
        <v>283</v>
      </c>
      <c r="N202" s="234">
        <v>-0.97776206192047777</v>
      </c>
      <c r="O202" s="613"/>
      <c r="P202" s="616"/>
      <c r="Q202" s="369">
        <v>3</v>
      </c>
      <c r="R202" s="234">
        <v>-0.9993296089385475</v>
      </c>
      <c r="S202" s="369">
        <v>120</v>
      </c>
      <c r="T202" s="234">
        <v>-0.96782841823056298</v>
      </c>
      <c r="U202" s="384"/>
      <c r="V202" s="234" t="s">
        <v>445</v>
      </c>
      <c r="W202" s="233">
        <v>2</v>
      </c>
      <c r="X202" s="234">
        <v>-0.98684210526315785</v>
      </c>
      <c r="Y202" s="384">
        <v>0</v>
      </c>
      <c r="Z202" s="234">
        <v>-1</v>
      </c>
      <c r="AA202" s="369"/>
      <c r="AB202" s="234" t="s">
        <v>445</v>
      </c>
      <c r="AC202" s="369"/>
      <c r="AD202" s="234" t="s">
        <v>445</v>
      </c>
      <c r="AE202" s="369"/>
      <c r="AF202" s="234" t="s">
        <v>445</v>
      </c>
      <c r="AG202" s="369"/>
      <c r="AH202" s="234" t="s">
        <v>445</v>
      </c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</row>
    <row r="203" spans="1:914" s="20" customFormat="1" ht="13.55" customHeight="1">
      <c r="A203" s="608"/>
      <c r="B203" s="260" t="s">
        <v>204</v>
      </c>
      <c r="C203" s="385">
        <v>88888</v>
      </c>
      <c r="D203" s="234">
        <v>-0.96338492540473564</v>
      </c>
      <c r="E203" s="586"/>
      <c r="F203" s="616"/>
      <c r="G203" s="233">
        <v>1842</v>
      </c>
      <c r="H203" s="234">
        <v>-0.94730970565519612</v>
      </c>
      <c r="I203" s="369">
        <v>294</v>
      </c>
      <c r="J203" s="234">
        <v>-0.99185821102187754</v>
      </c>
      <c r="K203" s="249"/>
      <c r="L203" s="234" t="s">
        <v>445</v>
      </c>
      <c r="M203" s="369">
        <v>219</v>
      </c>
      <c r="N203" s="234">
        <v>-0.98229015041242118</v>
      </c>
      <c r="O203" s="613"/>
      <c r="P203" s="616"/>
      <c r="Q203" s="369">
        <v>1</v>
      </c>
      <c r="R203" s="234">
        <v>-0.99973247726056713</v>
      </c>
      <c r="S203" s="369">
        <v>124</v>
      </c>
      <c r="T203" s="234">
        <v>-0.970384523525197</v>
      </c>
      <c r="U203" s="384"/>
      <c r="V203" s="234" t="s">
        <v>445</v>
      </c>
      <c r="W203" s="233">
        <v>11</v>
      </c>
      <c r="X203" s="234">
        <v>-0.96140350877192982</v>
      </c>
      <c r="Y203" s="384">
        <v>0</v>
      </c>
      <c r="Z203" s="234">
        <v>-1</v>
      </c>
      <c r="AA203" s="369"/>
      <c r="AB203" s="234" t="s">
        <v>445</v>
      </c>
      <c r="AC203" s="369"/>
      <c r="AD203" s="234" t="s">
        <v>445</v>
      </c>
      <c r="AE203" s="369"/>
      <c r="AF203" s="234" t="s">
        <v>445</v>
      </c>
      <c r="AG203" s="369"/>
      <c r="AH203" s="234" t="s">
        <v>445</v>
      </c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</row>
    <row r="204" spans="1:914" s="20" customFormat="1" ht="13.55" customHeight="1">
      <c r="A204" s="608"/>
      <c r="B204" s="260" t="s">
        <v>205</v>
      </c>
      <c r="C204" s="385">
        <v>76798</v>
      </c>
      <c r="D204" s="234">
        <v>-0.96253445407667948</v>
      </c>
      <c r="E204" s="586"/>
      <c r="F204" s="616"/>
      <c r="G204" s="233">
        <v>1357</v>
      </c>
      <c r="H204" s="234">
        <v>-0.95606850335070737</v>
      </c>
      <c r="I204" s="369">
        <v>115</v>
      </c>
      <c r="J204" s="234">
        <v>-0.99557147258163892</v>
      </c>
      <c r="K204" s="249"/>
      <c r="L204" s="234" t="s">
        <v>445</v>
      </c>
      <c r="M204" s="369">
        <v>60</v>
      </c>
      <c r="N204" s="234">
        <v>-0.99491094147582693</v>
      </c>
      <c r="O204" s="613"/>
      <c r="P204" s="616"/>
      <c r="Q204" s="369">
        <v>4</v>
      </c>
      <c r="R204" s="234">
        <v>-0.99906037115339441</v>
      </c>
      <c r="S204" s="369">
        <v>68</v>
      </c>
      <c r="T204" s="234">
        <v>-0.97139251156920492</v>
      </c>
      <c r="U204" s="384"/>
      <c r="V204" s="234" t="s">
        <v>445</v>
      </c>
      <c r="W204" s="233">
        <v>7</v>
      </c>
      <c r="X204" s="234">
        <v>-0.96</v>
      </c>
      <c r="Y204" s="384">
        <v>0</v>
      </c>
      <c r="Z204" s="234">
        <v>-1</v>
      </c>
      <c r="AA204" s="369"/>
      <c r="AB204" s="234" t="s">
        <v>445</v>
      </c>
      <c r="AC204" s="369"/>
      <c r="AD204" s="234" t="s">
        <v>445</v>
      </c>
      <c r="AE204" s="369"/>
      <c r="AF204" s="234" t="s">
        <v>445</v>
      </c>
      <c r="AG204" s="369"/>
      <c r="AH204" s="234" t="s">
        <v>445</v>
      </c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  <c r="ZI204" s="23"/>
      <c r="ZJ204" s="23"/>
      <c r="ZK204" s="23"/>
      <c r="ZL204" s="23"/>
      <c r="ZM204" s="23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J204" s="23"/>
      <c r="ABK204" s="23"/>
      <c r="ABL204" s="23"/>
      <c r="ABM204" s="23"/>
      <c r="ABN204" s="23"/>
      <c r="ABO204" s="23"/>
      <c r="ABP204" s="23"/>
      <c r="ABQ204" s="23"/>
      <c r="ABR204" s="23"/>
      <c r="ABS204" s="23"/>
      <c r="ABT204" s="23"/>
      <c r="ABU204" s="23"/>
      <c r="ABV204" s="23"/>
      <c r="ABW204" s="23"/>
      <c r="ABX204" s="23"/>
      <c r="ABY204" s="23"/>
      <c r="ABZ204" s="23"/>
      <c r="ACA204" s="23"/>
      <c r="ACB204" s="23"/>
      <c r="ACC204" s="23"/>
      <c r="ACD204" s="23"/>
      <c r="ACE204" s="23"/>
      <c r="ACF204" s="23"/>
      <c r="ACG204" s="23"/>
      <c r="ACH204" s="23"/>
      <c r="ACI204" s="23"/>
      <c r="ACJ204" s="23"/>
      <c r="ACK204" s="23"/>
      <c r="ACL204" s="23"/>
      <c r="ACM204" s="23"/>
      <c r="ACN204" s="23"/>
      <c r="ACO204" s="23"/>
      <c r="ACP204" s="23"/>
      <c r="ACQ204" s="23"/>
      <c r="ACR204" s="23"/>
      <c r="ACS204" s="23"/>
      <c r="ACT204" s="23"/>
      <c r="ACU204" s="23"/>
      <c r="ACV204" s="23"/>
      <c r="ACW204" s="23"/>
      <c r="ACX204" s="23"/>
      <c r="ACY204" s="23"/>
      <c r="ACZ204" s="23"/>
      <c r="ADA204" s="23"/>
      <c r="ADB204" s="23"/>
      <c r="ADC204" s="23"/>
      <c r="ADD204" s="23"/>
      <c r="ADE204" s="23"/>
      <c r="ADF204" s="23"/>
      <c r="ADG204" s="23"/>
      <c r="ADH204" s="23"/>
      <c r="ADI204" s="23"/>
      <c r="ADJ204" s="23"/>
      <c r="ADK204" s="23"/>
      <c r="ADL204" s="23"/>
      <c r="ADM204" s="23"/>
      <c r="ADN204" s="23"/>
      <c r="ADO204" s="23"/>
      <c r="ADP204" s="23"/>
      <c r="ADQ204" s="23"/>
      <c r="ADR204" s="23"/>
      <c r="ADS204" s="23"/>
      <c r="ADT204" s="23"/>
      <c r="ADU204" s="23"/>
      <c r="ADV204" s="23"/>
      <c r="ADW204" s="23"/>
      <c r="ADX204" s="23"/>
      <c r="ADY204" s="23"/>
      <c r="ADZ204" s="23"/>
      <c r="AEA204" s="23"/>
      <c r="AEB204" s="23"/>
      <c r="AEC204" s="23"/>
      <c r="AED204" s="23"/>
      <c r="AEE204" s="23"/>
      <c r="AEF204" s="23"/>
      <c r="AEG204" s="23"/>
      <c r="AEH204" s="23"/>
      <c r="AEI204" s="23"/>
      <c r="AEJ204" s="23"/>
      <c r="AEK204" s="23"/>
      <c r="AEL204" s="23"/>
      <c r="AEM204" s="23"/>
      <c r="AEN204" s="23"/>
      <c r="AEO204" s="23"/>
      <c r="AEP204" s="23"/>
      <c r="AEQ204" s="23"/>
      <c r="AER204" s="23"/>
      <c r="AES204" s="23"/>
      <c r="AET204" s="23"/>
      <c r="AEU204" s="23"/>
      <c r="AEV204" s="23"/>
      <c r="AEW204" s="23"/>
      <c r="AEX204" s="23"/>
      <c r="AEY204" s="23"/>
      <c r="AEZ204" s="23"/>
      <c r="AFA204" s="23"/>
      <c r="AFB204" s="23"/>
      <c r="AFC204" s="23"/>
      <c r="AFD204" s="23"/>
      <c r="AFE204" s="23"/>
      <c r="AFF204" s="23"/>
      <c r="AFG204" s="23"/>
      <c r="AFH204" s="23"/>
      <c r="AFI204" s="23"/>
      <c r="AFJ204" s="23"/>
      <c r="AFK204" s="23"/>
      <c r="AFL204" s="23"/>
      <c r="AFM204" s="23"/>
      <c r="AFN204" s="23"/>
      <c r="AFO204" s="23"/>
      <c r="AFP204" s="23"/>
      <c r="AFQ204" s="23"/>
      <c r="AFR204" s="23"/>
      <c r="AFS204" s="23"/>
      <c r="AFT204" s="23"/>
      <c r="AFU204" s="23"/>
      <c r="AFV204" s="23"/>
      <c r="AFW204" s="23"/>
      <c r="AFX204" s="23"/>
      <c r="AFY204" s="23"/>
      <c r="AFZ204" s="23"/>
      <c r="AGA204" s="23"/>
      <c r="AGB204" s="23"/>
      <c r="AGC204" s="23"/>
      <c r="AGD204" s="23"/>
      <c r="AGE204" s="23"/>
      <c r="AGF204" s="23"/>
      <c r="AGG204" s="23"/>
      <c r="AGH204" s="23"/>
      <c r="AGI204" s="23"/>
      <c r="AGJ204" s="23"/>
      <c r="AGK204" s="23"/>
      <c r="AGL204" s="23"/>
      <c r="AGM204" s="23"/>
      <c r="AGN204" s="23"/>
      <c r="AGO204" s="23"/>
      <c r="AGP204" s="23"/>
      <c r="AGQ204" s="23"/>
      <c r="AGR204" s="23"/>
      <c r="AGS204" s="23"/>
      <c r="AGT204" s="23"/>
      <c r="AGU204" s="23"/>
      <c r="AGV204" s="23"/>
      <c r="AGW204" s="23"/>
      <c r="AGX204" s="23"/>
      <c r="AGY204" s="23"/>
      <c r="AGZ204" s="23"/>
      <c r="AHA204" s="23"/>
      <c r="AHB204" s="23"/>
      <c r="AHC204" s="23"/>
      <c r="AHD204" s="23"/>
      <c r="AHE204" s="23"/>
      <c r="AHF204" s="23"/>
      <c r="AHG204" s="23"/>
      <c r="AHH204" s="23"/>
      <c r="AHI204" s="23"/>
      <c r="AHJ204" s="23"/>
      <c r="AHK204" s="23"/>
      <c r="AHL204" s="23"/>
      <c r="AHM204" s="23"/>
      <c r="AHN204" s="23"/>
      <c r="AHO204" s="23"/>
      <c r="AHP204" s="23"/>
      <c r="AHQ204" s="23"/>
      <c r="AHR204" s="23"/>
      <c r="AHS204" s="23"/>
      <c r="AHT204" s="23"/>
      <c r="AHU204" s="23"/>
      <c r="AHV204" s="23"/>
      <c r="AHW204" s="23"/>
      <c r="AHX204" s="23"/>
      <c r="AHY204" s="23"/>
      <c r="AHZ204" s="23"/>
      <c r="AIA204" s="23"/>
      <c r="AIB204" s="23"/>
      <c r="AIC204" s="23"/>
      <c r="AID204" s="23"/>
    </row>
    <row r="205" spans="1:914" s="20" customFormat="1" ht="13.55" customHeight="1">
      <c r="A205" s="608"/>
      <c r="B205" s="260" t="s">
        <v>21</v>
      </c>
      <c r="C205" s="385">
        <v>71970</v>
      </c>
      <c r="D205" s="234">
        <v>-0.96658537027003311</v>
      </c>
      <c r="E205" s="586"/>
      <c r="F205" s="616"/>
      <c r="G205" s="233">
        <v>1918</v>
      </c>
      <c r="H205" s="234">
        <v>-0.93497643828185917</v>
      </c>
      <c r="I205" s="369">
        <v>147</v>
      </c>
      <c r="J205" s="234">
        <v>-0.99518474842767291</v>
      </c>
      <c r="K205" s="369"/>
      <c r="L205" s="234" t="s">
        <v>445</v>
      </c>
      <c r="M205" s="369">
        <v>12</v>
      </c>
      <c r="N205" s="234">
        <v>-0.99913569576490924</v>
      </c>
      <c r="O205" s="613"/>
      <c r="P205" s="616"/>
      <c r="Q205" s="369">
        <v>2</v>
      </c>
      <c r="R205" s="234">
        <v>-0.99950261129072371</v>
      </c>
      <c r="S205" s="369">
        <v>77</v>
      </c>
      <c r="T205" s="234">
        <v>-0.95757575757575752</v>
      </c>
      <c r="U205" s="384"/>
      <c r="V205" s="234" t="s">
        <v>445</v>
      </c>
      <c r="W205" s="233">
        <v>3</v>
      </c>
      <c r="X205" s="234">
        <v>-0.98598130841121501</v>
      </c>
      <c r="Y205" s="384">
        <v>0</v>
      </c>
      <c r="Z205" s="234">
        <v>-1</v>
      </c>
      <c r="AA205" s="369"/>
      <c r="AB205" s="234" t="s">
        <v>445</v>
      </c>
      <c r="AC205" s="369"/>
      <c r="AD205" s="234" t="s">
        <v>445</v>
      </c>
      <c r="AE205" s="369"/>
      <c r="AF205" s="234" t="s">
        <v>445</v>
      </c>
      <c r="AG205" s="369"/>
      <c r="AH205" s="234" t="s">
        <v>445</v>
      </c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  <c r="ZI205" s="23"/>
      <c r="ZJ205" s="23"/>
      <c r="ZK205" s="23"/>
      <c r="ZL205" s="23"/>
      <c r="ZM205" s="23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J205" s="23"/>
      <c r="ABK205" s="23"/>
      <c r="ABL205" s="23"/>
      <c r="ABM205" s="23"/>
      <c r="ABN205" s="23"/>
      <c r="ABO205" s="23"/>
      <c r="ABP205" s="23"/>
      <c r="ABQ205" s="23"/>
      <c r="ABR205" s="23"/>
      <c r="ABS205" s="23"/>
      <c r="ABT205" s="23"/>
      <c r="ABU205" s="23"/>
      <c r="ABV205" s="23"/>
      <c r="ABW205" s="23"/>
      <c r="ABX205" s="23"/>
      <c r="ABY205" s="23"/>
      <c r="ABZ205" s="23"/>
      <c r="ACA205" s="23"/>
      <c r="ACB205" s="23"/>
      <c r="ACC205" s="23"/>
      <c r="ACD205" s="23"/>
      <c r="ACE205" s="23"/>
      <c r="ACF205" s="23"/>
      <c r="ACG205" s="23"/>
      <c r="ACH205" s="23"/>
      <c r="ACI205" s="23"/>
      <c r="ACJ205" s="23"/>
      <c r="ACK205" s="23"/>
      <c r="ACL205" s="23"/>
      <c r="ACM205" s="23"/>
      <c r="ACN205" s="23"/>
      <c r="ACO205" s="23"/>
      <c r="ACP205" s="23"/>
      <c r="ACQ205" s="23"/>
      <c r="ACR205" s="23"/>
      <c r="ACS205" s="23"/>
      <c r="ACT205" s="23"/>
      <c r="ACU205" s="23"/>
      <c r="ACV205" s="23"/>
      <c r="ACW205" s="23"/>
      <c r="ACX205" s="23"/>
      <c r="ACY205" s="23"/>
      <c r="ACZ205" s="23"/>
      <c r="ADA205" s="23"/>
      <c r="ADB205" s="23"/>
      <c r="ADC205" s="23"/>
      <c r="ADD205" s="23"/>
      <c r="ADE205" s="23"/>
      <c r="ADF205" s="23"/>
      <c r="ADG205" s="23"/>
      <c r="ADH205" s="23"/>
      <c r="ADI205" s="23"/>
      <c r="ADJ205" s="23"/>
      <c r="ADK205" s="23"/>
      <c r="ADL205" s="23"/>
      <c r="ADM205" s="23"/>
      <c r="ADN205" s="23"/>
      <c r="ADO205" s="23"/>
      <c r="ADP205" s="23"/>
      <c r="ADQ205" s="23"/>
      <c r="ADR205" s="23"/>
      <c r="ADS205" s="23"/>
      <c r="ADT205" s="23"/>
      <c r="ADU205" s="23"/>
      <c r="ADV205" s="23"/>
      <c r="ADW205" s="23"/>
      <c r="ADX205" s="23"/>
      <c r="ADY205" s="23"/>
      <c r="ADZ205" s="23"/>
      <c r="AEA205" s="23"/>
      <c r="AEB205" s="23"/>
      <c r="AEC205" s="23"/>
      <c r="AED205" s="23"/>
      <c r="AEE205" s="23"/>
      <c r="AEF205" s="23"/>
      <c r="AEG205" s="23"/>
      <c r="AEH205" s="23"/>
      <c r="AEI205" s="23"/>
      <c r="AEJ205" s="23"/>
      <c r="AEK205" s="23"/>
      <c r="AEL205" s="23"/>
      <c r="AEM205" s="23"/>
      <c r="AEN205" s="23"/>
      <c r="AEO205" s="23"/>
      <c r="AEP205" s="23"/>
      <c r="AEQ205" s="23"/>
      <c r="AER205" s="23"/>
      <c r="AES205" s="23"/>
      <c r="AET205" s="23"/>
      <c r="AEU205" s="23"/>
      <c r="AEV205" s="23"/>
      <c r="AEW205" s="23"/>
      <c r="AEX205" s="23"/>
      <c r="AEY205" s="23"/>
      <c r="AEZ205" s="23"/>
      <c r="AFA205" s="23"/>
      <c r="AFB205" s="23"/>
      <c r="AFC205" s="23"/>
      <c r="AFD205" s="23"/>
      <c r="AFE205" s="23"/>
      <c r="AFF205" s="23"/>
      <c r="AFG205" s="23"/>
      <c r="AFH205" s="23"/>
      <c r="AFI205" s="23"/>
      <c r="AFJ205" s="23"/>
      <c r="AFK205" s="23"/>
      <c r="AFL205" s="23"/>
      <c r="AFM205" s="23"/>
      <c r="AFN205" s="23"/>
      <c r="AFO205" s="23"/>
      <c r="AFP205" s="23"/>
      <c r="AFQ205" s="23"/>
      <c r="AFR205" s="23"/>
      <c r="AFS205" s="23"/>
      <c r="AFT205" s="23"/>
      <c r="AFU205" s="23"/>
      <c r="AFV205" s="23"/>
      <c r="AFW205" s="23"/>
      <c r="AFX205" s="23"/>
      <c r="AFY205" s="23"/>
      <c r="AFZ205" s="23"/>
      <c r="AGA205" s="23"/>
      <c r="AGB205" s="23"/>
      <c r="AGC205" s="23"/>
      <c r="AGD205" s="23"/>
      <c r="AGE205" s="23"/>
      <c r="AGF205" s="23"/>
      <c r="AGG205" s="23"/>
      <c r="AGH205" s="23"/>
      <c r="AGI205" s="23"/>
      <c r="AGJ205" s="23"/>
      <c r="AGK205" s="23"/>
      <c r="AGL205" s="23"/>
      <c r="AGM205" s="23"/>
      <c r="AGN205" s="23"/>
      <c r="AGO205" s="23"/>
      <c r="AGP205" s="23"/>
      <c r="AGQ205" s="23"/>
      <c r="AGR205" s="23"/>
      <c r="AGS205" s="23"/>
      <c r="AGT205" s="23"/>
      <c r="AGU205" s="23"/>
      <c r="AGV205" s="23"/>
      <c r="AGW205" s="23"/>
      <c r="AGX205" s="23"/>
      <c r="AGY205" s="23"/>
      <c r="AGZ205" s="23"/>
      <c r="AHA205" s="23"/>
      <c r="AHB205" s="23"/>
      <c r="AHC205" s="23"/>
      <c r="AHD205" s="23"/>
      <c r="AHE205" s="23"/>
      <c r="AHF205" s="23"/>
      <c r="AHG205" s="23"/>
      <c r="AHH205" s="23"/>
      <c r="AHI205" s="23"/>
      <c r="AHJ205" s="23"/>
      <c r="AHK205" s="23"/>
      <c r="AHL205" s="23"/>
      <c r="AHM205" s="23"/>
      <c r="AHN205" s="23"/>
      <c r="AHO205" s="23"/>
      <c r="AHP205" s="23"/>
      <c r="AHQ205" s="23"/>
      <c r="AHR205" s="23"/>
      <c r="AHS205" s="23"/>
      <c r="AHT205" s="23"/>
      <c r="AHU205" s="23"/>
      <c r="AHV205" s="23"/>
      <c r="AHW205" s="23"/>
      <c r="AHX205" s="23"/>
      <c r="AHY205" s="23"/>
      <c r="AHZ205" s="23"/>
      <c r="AIA205" s="23"/>
      <c r="AIB205" s="23"/>
      <c r="AIC205" s="23"/>
      <c r="AID205" s="23"/>
    </row>
    <row r="206" spans="1:914" s="20" customFormat="1" ht="13.55" customHeight="1">
      <c r="A206" s="608"/>
      <c r="B206" s="260" t="s">
        <v>34</v>
      </c>
      <c r="C206" s="385">
        <v>70686</v>
      </c>
      <c r="D206" s="234">
        <v>-0.96618205408881097</v>
      </c>
      <c r="E206" s="586"/>
      <c r="F206" s="616"/>
      <c r="G206" s="233">
        <v>869</v>
      </c>
      <c r="H206" s="234">
        <v>-0.96436772183040842</v>
      </c>
      <c r="I206" s="369">
        <v>52</v>
      </c>
      <c r="J206" s="234">
        <v>-0.99695941995088289</v>
      </c>
      <c r="K206" s="369"/>
      <c r="L206" s="234" t="s">
        <v>445</v>
      </c>
      <c r="M206" s="369">
        <v>0</v>
      </c>
      <c r="N206" s="234" t="s">
        <v>445</v>
      </c>
      <c r="O206" s="613"/>
      <c r="P206" s="616"/>
      <c r="Q206" s="369">
        <v>1</v>
      </c>
      <c r="R206" s="234">
        <v>-0.998766954377312</v>
      </c>
      <c r="S206" s="369">
        <v>60</v>
      </c>
      <c r="T206" s="234">
        <v>-0.96969696969696972</v>
      </c>
      <c r="U206" s="384"/>
      <c r="V206" s="234" t="s">
        <v>445</v>
      </c>
      <c r="W206" s="233">
        <v>1</v>
      </c>
      <c r="X206" s="234">
        <v>-0.98750000000000004</v>
      </c>
      <c r="Y206" s="384">
        <v>0</v>
      </c>
      <c r="Z206" s="234">
        <v>-1</v>
      </c>
      <c r="AA206" s="369"/>
      <c r="AB206" s="234" t="s">
        <v>445</v>
      </c>
      <c r="AC206" s="369"/>
      <c r="AD206" s="234" t="s">
        <v>445</v>
      </c>
      <c r="AE206" s="369"/>
      <c r="AF206" s="234" t="s">
        <v>445</v>
      </c>
      <c r="AG206" s="369"/>
      <c r="AH206" s="234" t="s">
        <v>445</v>
      </c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  <c r="ZI206" s="23"/>
      <c r="ZJ206" s="23"/>
      <c r="ZK206" s="23"/>
      <c r="ZL206" s="23"/>
      <c r="ZM206" s="23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J206" s="23"/>
      <c r="ABK206" s="23"/>
      <c r="ABL206" s="23"/>
      <c r="ABM206" s="23"/>
      <c r="ABN206" s="23"/>
      <c r="ABO206" s="23"/>
      <c r="ABP206" s="23"/>
      <c r="ABQ206" s="23"/>
      <c r="ABR206" s="23"/>
      <c r="ABS206" s="23"/>
      <c r="ABT206" s="23"/>
      <c r="ABU206" s="23"/>
      <c r="ABV206" s="23"/>
      <c r="ABW206" s="23"/>
      <c r="ABX206" s="23"/>
      <c r="ABY206" s="23"/>
      <c r="ABZ206" s="23"/>
      <c r="ACA206" s="23"/>
      <c r="ACB206" s="23"/>
      <c r="ACC206" s="23"/>
      <c r="ACD206" s="23"/>
      <c r="ACE206" s="23"/>
      <c r="ACF206" s="23"/>
      <c r="ACG206" s="23"/>
      <c r="ACH206" s="23"/>
      <c r="ACI206" s="23"/>
      <c r="ACJ206" s="23"/>
      <c r="ACK206" s="23"/>
      <c r="ACL206" s="23"/>
      <c r="ACM206" s="23"/>
      <c r="ACN206" s="23"/>
      <c r="ACO206" s="23"/>
      <c r="ACP206" s="23"/>
      <c r="ACQ206" s="23"/>
      <c r="ACR206" s="23"/>
      <c r="ACS206" s="23"/>
      <c r="ACT206" s="23"/>
      <c r="ACU206" s="23"/>
      <c r="ACV206" s="23"/>
      <c r="ACW206" s="23"/>
      <c r="ACX206" s="23"/>
      <c r="ACY206" s="23"/>
      <c r="ACZ206" s="23"/>
      <c r="ADA206" s="23"/>
      <c r="ADB206" s="23"/>
      <c r="ADC206" s="23"/>
      <c r="ADD206" s="23"/>
      <c r="ADE206" s="23"/>
      <c r="ADF206" s="23"/>
      <c r="ADG206" s="23"/>
      <c r="ADH206" s="23"/>
      <c r="ADI206" s="23"/>
      <c r="ADJ206" s="23"/>
      <c r="ADK206" s="23"/>
      <c r="ADL206" s="23"/>
      <c r="ADM206" s="23"/>
      <c r="ADN206" s="23"/>
      <c r="ADO206" s="23"/>
      <c r="ADP206" s="23"/>
      <c r="ADQ206" s="23"/>
      <c r="ADR206" s="23"/>
      <c r="ADS206" s="23"/>
      <c r="ADT206" s="23"/>
      <c r="ADU206" s="23"/>
      <c r="ADV206" s="23"/>
      <c r="ADW206" s="23"/>
      <c r="ADX206" s="23"/>
      <c r="ADY206" s="23"/>
      <c r="ADZ206" s="23"/>
      <c r="AEA206" s="23"/>
      <c r="AEB206" s="23"/>
      <c r="AEC206" s="23"/>
      <c r="AED206" s="23"/>
      <c r="AEE206" s="23"/>
      <c r="AEF206" s="23"/>
      <c r="AEG206" s="23"/>
      <c r="AEH206" s="23"/>
      <c r="AEI206" s="23"/>
      <c r="AEJ206" s="23"/>
      <c r="AEK206" s="23"/>
      <c r="AEL206" s="23"/>
      <c r="AEM206" s="23"/>
      <c r="AEN206" s="23"/>
      <c r="AEO206" s="23"/>
      <c r="AEP206" s="23"/>
      <c r="AEQ206" s="23"/>
      <c r="AER206" s="23"/>
      <c r="AES206" s="23"/>
      <c r="AET206" s="23"/>
      <c r="AEU206" s="23"/>
      <c r="AEV206" s="23"/>
      <c r="AEW206" s="23"/>
      <c r="AEX206" s="23"/>
      <c r="AEY206" s="23"/>
      <c r="AEZ206" s="23"/>
      <c r="AFA206" s="23"/>
      <c r="AFB206" s="23"/>
      <c r="AFC206" s="23"/>
      <c r="AFD206" s="23"/>
      <c r="AFE206" s="23"/>
      <c r="AFF206" s="23"/>
      <c r="AFG206" s="23"/>
      <c r="AFH206" s="23"/>
      <c r="AFI206" s="23"/>
      <c r="AFJ206" s="23"/>
      <c r="AFK206" s="23"/>
      <c r="AFL206" s="23"/>
      <c r="AFM206" s="23"/>
      <c r="AFN206" s="23"/>
      <c r="AFO206" s="23"/>
      <c r="AFP206" s="23"/>
      <c r="AFQ206" s="23"/>
      <c r="AFR206" s="23"/>
      <c r="AFS206" s="23"/>
      <c r="AFT206" s="23"/>
      <c r="AFU206" s="23"/>
      <c r="AFV206" s="23"/>
      <c r="AFW206" s="23"/>
      <c r="AFX206" s="23"/>
      <c r="AFY206" s="23"/>
      <c r="AFZ206" s="23"/>
      <c r="AGA206" s="23"/>
      <c r="AGB206" s="23"/>
      <c r="AGC206" s="23"/>
      <c r="AGD206" s="23"/>
      <c r="AGE206" s="23"/>
      <c r="AGF206" s="23"/>
      <c r="AGG206" s="23"/>
      <c r="AGH206" s="23"/>
      <c r="AGI206" s="23"/>
      <c r="AGJ206" s="23"/>
      <c r="AGK206" s="23"/>
      <c r="AGL206" s="23"/>
      <c r="AGM206" s="23"/>
      <c r="AGN206" s="23"/>
      <c r="AGO206" s="23"/>
      <c r="AGP206" s="23"/>
      <c r="AGQ206" s="23"/>
      <c r="AGR206" s="23"/>
      <c r="AGS206" s="23"/>
      <c r="AGT206" s="23"/>
      <c r="AGU206" s="23"/>
      <c r="AGV206" s="23"/>
      <c r="AGW206" s="23"/>
      <c r="AGX206" s="23"/>
      <c r="AGY206" s="23"/>
      <c r="AGZ206" s="23"/>
      <c r="AHA206" s="23"/>
      <c r="AHB206" s="23"/>
      <c r="AHC206" s="23"/>
      <c r="AHD206" s="23"/>
      <c r="AHE206" s="23"/>
      <c r="AHF206" s="23"/>
      <c r="AHG206" s="23"/>
      <c r="AHH206" s="23"/>
      <c r="AHI206" s="23"/>
      <c r="AHJ206" s="23"/>
      <c r="AHK206" s="23"/>
      <c r="AHL206" s="23"/>
      <c r="AHM206" s="23"/>
      <c r="AHN206" s="23"/>
      <c r="AHO206" s="23"/>
      <c r="AHP206" s="23"/>
      <c r="AHQ206" s="23"/>
      <c r="AHR206" s="23"/>
      <c r="AHS206" s="23"/>
      <c r="AHT206" s="23"/>
      <c r="AHU206" s="23"/>
      <c r="AHV206" s="23"/>
      <c r="AHW206" s="23"/>
      <c r="AHX206" s="23"/>
      <c r="AHY206" s="23"/>
      <c r="AHZ206" s="23"/>
      <c r="AIA206" s="23"/>
      <c r="AIB206" s="23"/>
      <c r="AIC206" s="23"/>
      <c r="AID206" s="23"/>
    </row>
    <row r="207" spans="1:914" s="20" customFormat="1" ht="13.55" customHeight="1" thickBot="1">
      <c r="A207" s="611"/>
      <c r="B207" s="272" t="s">
        <v>32</v>
      </c>
      <c r="C207" s="390">
        <v>80973</v>
      </c>
      <c r="D207" s="238">
        <v>-0.96543028036425582</v>
      </c>
      <c r="E207" s="587"/>
      <c r="F207" s="617"/>
      <c r="G207" s="237">
        <v>1020</v>
      </c>
      <c r="H207" s="238">
        <v>-0.96080842234688391</v>
      </c>
      <c r="I207" s="388">
        <v>50</v>
      </c>
      <c r="J207" s="238">
        <v>-0.9971413869990281</v>
      </c>
      <c r="K207" s="388"/>
      <c r="L207" s="238" t="s">
        <v>445</v>
      </c>
      <c r="M207" s="388">
        <v>6</v>
      </c>
      <c r="N207" s="238">
        <v>-0.99876670092497433</v>
      </c>
      <c r="O207" s="614"/>
      <c r="P207" s="617"/>
      <c r="Q207" s="388">
        <v>5</v>
      </c>
      <c r="R207" s="238">
        <v>-0.99198717948717952</v>
      </c>
      <c r="S207" s="388">
        <v>124</v>
      </c>
      <c r="T207" s="238">
        <v>-0.939453125</v>
      </c>
      <c r="U207" s="389"/>
      <c r="V207" s="238" t="s">
        <v>445</v>
      </c>
      <c r="W207" s="237">
        <v>9</v>
      </c>
      <c r="X207" s="238">
        <v>-0.82352941176470584</v>
      </c>
      <c r="Y207" s="389">
        <v>0</v>
      </c>
      <c r="Z207" s="238">
        <v>-1</v>
      </c>
      <c r="AA207" s="391"/>
      <c r="AB207" s="301" t="s">
        <v>445</v>
      </c>
      <c r="AC207" s="391"/>
      <c r="AD207" s="301" t="s">
        <v>445</v>
      </c>
      <c r="AE207" s="391"/>
      <c r="AF207" s="301" t="s">
        <v>445</v>
      </c>
      <c r="AG207" s="391"/>
      <c r="AH207" s="301" t="s">
        <v>445</v>
      </c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</row>
    <row r="208" spans="1:914" s="20" customFormat="1" ht="13.55" customHeight="1">
      <c r="A208" s="610" t="s">
        <v>378</v>
      </c>
      <c r="B208" s="67" t="s">
        <v>25</v>
      </c>
      <c r="C208" s="380">
        <v>86143</v>
      </c>
      <c r="D208" s="84">
        <v>-0.96572145975177381</v>
      </c>
      <c r="E208" s="585">
        <v>37692</v>
      </c>
      <c r="F208" s="615">
        <v>-0.69087434696672712</v>
      </c>
      <c r="G208" s="79">
        <v>1269</v>
      </c>
      <c r="H208" s="84">
        <v>-0.66069518716577535</v>
      </c>
      <c r="I208" s="83">
        <v>103</v>
      </c>
      <c r="J208" s="84">
        <v>-0.99474409348369652</v>
      </c>
      <c r="K208" s="618">
        <v>379</v>
      </c>
      <c r="L208" s="623">
        <v>-0.99324938104483196</v>
      </c>
      <c r="M208" s="83">
        <v>2</v>
      </c>
      <c r="N208" s="84">
        <v>-0.9996460176991151</v>
      </c>
      <c r="O208" s="83"/>
      <c r="P208" s="84" t="s">
        <v>445</v>
      </c>
      <c r="Q208" s="83">
        <v>1</v>
      </c>
      <c r="R208" s="84">
        <v>-0.99873096446700504</v>
      </c>
      <c r="S208" s="83">
        <v>84</v>
      </c>
      <c r="T208" s="84">
        <v>-0.96402569593147747</v>
      </c>
      <c r="U208" s="612"/>
      <c r="V208" s="84" t="s">
        <v>445</v>
      </c>
      <c r="W208" s="382">
        <v>2</v>
      </c>
      <c r="X208" s="84">
        <v>-0.98518518518518516</v>
      </c>
      <c r="Y208" s="382">
        <v>0</v>
      </c>
      <c r="Z208" s="84">
        <v>-1</v>
      </c>
      <c r="AA208" s="369"/>
      <c r="AB208" s="234" t="s">
        <v>445</v>
      </c>
      <c r="AC208" s="369"/>
      <c r="AD208" s="234" t="s">
        <v>445</v>
      </c>
      <c r="AE208" s="369"/>
      <c r="AF208" s="234" t="s">
        <v>445</v>
      </c>
      <c r="AG208" s="369"/>
      <c r="AH208" s="234" t="s">
        <v>445</v>
      </c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</row>
    <row r="209" spans="1:914" s="20" customFormat="1" ht="13.55" customHeight="1">
      <c r="A209" s="608"/>
      <c r="B209" s="260" t="s">
        <v>26</v>
      </c>
      <c r="C209" s="385">
        <v>68213</v>
      </c>
      <c r="D209" s="234">
        <v>-0.93483533773604555</v>
      </c>
      <c r="E209" s="586"/>
      <c r="F209" s="616"/>
      <c r="G209" s="233">
        <v>1149</v>
      </c>
      <c r="H209" s="234">
        <v>-0.95618851521390991</v>
      </c>
      <c r="I209" s="369">
        <v>50</v>
      </c>
      <c r="J209" s="234">
        <v>-0.99652246487689522</v>
      </c>
      <c r="K209" s="619"/>
      <c r="L209" s="622"/>
      <c r="M209" s="369">
        <v>46</v>
      </c>
      <c r="N209" s="234">
        <v>-0.98860257680872154</v>
      </c>
      <c r="O209" s="369"/>
      <c r="P209" s="234" t="s">
        <v>445</v>
      </c>
      <c r="Q209" s="369">
        <v>1</v>
      </c>
      <c r="R209" s="234">
        <v>-0.99863945578231295</v>
      </c>
      <c r="S209" s="369">
        <v>48</v>
      </c>
      <c r="T209" s="234">
        <v>-0.96940726577437863</v>
      </c>
      <c r="U209" s="613"/>
      <c r="V209" s="234" t="s">
        <v>445</v>
      </c>
      <c r="W209" s="384">
        <v>0</v>
      </c>
      <c r="X209" s="234">
        <v>-1</v>
      </c>
      <c r="Y209" s="384">
        <v>0</v>
      </c>
      <c r="Z209" s="234">
        <v>-1</v>
      </c>
      <c r="AA209" s="369"/>
      <c r="AB209" s="234" t="s">
        <v>445</v>
      </c>
      <c r="AC209" s="369"/>
      <c r="AD209" s="234" t="s">
        <v>445</v>
      </c>
      <c r="AE209" s="369"/>
      <c r="AF209" s="234" t="s">
        <v>445</v>
      </c>
      <c r="AG209" s="369"/>
      <c r="AH209" s="234" t="s">
        <v>445</v>
      </c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</row>
    <row r="210" spans="1:914" s="20" customFormat="1" ht="13.55" customHeight="1">
      <c r="A210" s="608"/>
      <c r="B210" s="260" t="s">
        <v>199</v>
      </c>
      <c r="C210" s="385">
        <v>73999</v>
      </c>
      <c r="D210" s="234">
        <v>-0.4838455421787593</v>
      </c>
      <c r="E210" s="586"/>
      <c r="F210" s="616"/>
      <c r="G210" s="233">
        <v>1589</v>
      </c>
      <c r="H210" s="234">
        <v>-0.92247267759562845</v>
      </c>
      <c r="I210" s="369">
        <v>43</v>
      </c>
      <c r="J210" s="234">
        <v>-0.97297297297297303</v>
      </c>
      <c r="K210" s="619"/>
      <c r="L210" s="622"/>
      <c r="M210" s="369">
        <v>72</v>
      </c>
      <c r="N210" s="234">
        <v>-0.68965517241379315</v>
      </c>
      <c r="O210" s="369"/>
      <c r="P210" s="234" t="s">
        <v>445</v>
      </c>
      <c r="Q210" s="369">
        <v>0</v>
      </c>
      <c r="R210" s="234" t="s">
        <v>445</v>
      </c>
      <c r="S210" s="369">
        <v>162</v>
      </c>
      <c r="T210" s="234">
        <v>-0.40875912408759119</v>
      </c>
      <c r="U210" s="613"/>
      <c r="V210" s="234" t="s">
        <v>445</v>
      </c>
      <c r="W210" s="233">
        <v>2</v>
      </c>
      <c r="X210" s="234"/>
      <c r="Y210" s="384">
        <v>0</v>
      </c>
      <c r="Z210" s="234"/>
      <c r="AA210" s="369"/>
      <c r="AB210" s="234" t="s">
        <v>445</v>
      </c>
      <c r="AC210" s="369"/>
      <c r="AD210" s="234" t="s">
        <v>445</v>
      </c>
      <c r="AE210" s="369"/>
      <c r="AF210" s="234" t="s">
        <v>445</v>
      </c>
      <c r="AG210" s="369"/>
      <c r="AH210" s="234" t="s">
        <v>445</v>
      </c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  <c r="ZI210" s="23"/>
      <c r="ZJ210" s="23"/>
      <c r="ZK210" s="23"/>
      <c r="ZL210" s="23"/>
      <c r="ZM210" s="23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J210" s="23"/>
      <c r="ABK210" s="23"/>
      <c r="ABL210" s="23"/>
      <c r="ABM210" s="23"/>
      <c r="ABN210" s="23"/>
      <c r="ABO210" s="23"/>
      <c r="ABP210" s="23"/>
      <c r="ABQ210" s="23"/>
      <c r="ABR210" s="23"/>
      <c r="ABS210" s="23"/>
      <c r="ABT210" s="23"/>
      <c r="ABU210" s="23"/>
      <c r="ABV210" s="23"/>
      <c r="ABW210" s="23"/>
      <c r="ABX210" s="23"/>
      <c r="ABY210" s="23"/>
      <c r="ABZ210" s="23"/>
      <c r="ACA210" s="23"/>
      <c r="ACB210" s="23"/>
      <c r="ACC210" s="23"/>
      <c r="ACD210" s="23"/>
      <c r="ACE210" s="23"/>
      <c r="ACF210" s="23"/>
      <c r="ACG210" s="23"/>
      <c r="ACH210" s="23"/>
      <c r="ACI210" s="23"/>
      <c r="ACJ210" s="23"/>
      <c r="ACK210" s="23"/>
      <c r="ACL210" s="23"/>
      <c r="ACM210" s="23"/>
      <c r="ACN210" s="23"/>
      <c r="ACO210" s="23"/>
      <c r="ACP210" s="23"/>
      <c r="ACQ210" s="23"/>
      <c r="ACR210" s="23"/>
      <c r="ACS210" s="23"/>
      <c r="ACT210" s="23"/>
      <c r="ACU210" s="23"/>
      <c r="ACV210" s="23"/>
      <c r="ACW210" s="23"/>
      <c r="ACX210" s="23"/>
      <c r="ACY210" s="23"/>
      <c r="ACZ210" s="23"/>
      <c r="ADA210" s="23"/>
      <c r="ADB210" s="23"/>
      <c r="ADC210" s="23"/>
      <c r="ADD210" s="23"/>
      <c r="ADE210" s="23"/>
      <c r="ADF210" s="23"/>
      <c r="ADG210" s="23"/>
      <c r="ADH210" s="23"/>
      <c r="ADI210" s="23"/>
      <c r="ADJ210" s="23"/>
      <c r="ADK210" s="23"/>
      <c r="ADL210" s="23"/>
      <c r="ADM210" s="23"/>
      <c r="ADN210" s="23"/>
      <c r="ADO210" s="23"/>
      <c r="ADP210" s="23"/>
      <c r="ADQ210" s="23"/>
      <c r="ADR210" s="23"/>
      <c r="ADS210" s="23"/>
      <c r="ADT210" s="23"/>
      <c r="ADU210" s="23"/>
      <c r="ADV210" s="23"/>
      <c r="ADW210" s="23"/>
      <c r="ADX210" s="23"/>
      <c r="ADY210" s="23"/>
      <c r="ADZ210" s="23"/>
      <c r="AEA210" s="23"/>
      <c r="AEB210" s="23"/>
      <c r="AEC210" s="23"/>
      <c r="AED210" s="23"/>
      <c r="AEE210" s="23"/>
      <c r="AEF210" s="23"/>
      <c r="AEG210" s="23"/>
      <c r="AEH210" s="23"/>
      <c r="AEI210" s="23"/>
      <c r="AEJ210" s="23"/>
      <c r="AEK210" s="23"/>
      <c r="AEL210" s="23"/>
      <c r="AEM210" s="23"/>
      <c r="AEN210" s="23"/>
      <c r="AEO210" s="23"/>
      <c r="AEP210" s="23"/>
      <c r="AEQ210" s="23"/>
      <c r="AER210" s="23"/>
      <c r="AES210" s="23"/>
      <c r="AET210" s="23"/>
      <c r="AEU210" s="23"/>
      <c r="AEV210" s="23"/>
      <c r="AEW210" s="23"/>
      <c r="AEX210" s="23"/>
      <c r="AEY210" s="23"/>
      <c r="AEZ210" s="23"/>
      <c r="AFA210" s="23"/>
      <c r="AFB210" s="23"/>
      <c r="AFC210" s="23"/>
      <c r="AFD210" s="23"/>
      <c r="AFE210" s="23"/>
      <c r="AFF210" s="23"/>
      <c r="AFG210" s="23"/>
      <c r="AFH210" s="23"/>
      <c r="AFI210" s="23"/>
      <c r="AFJ210" s="23"/>
      <c r="AFK210" s="23"/>
      <c r="AFL210" s="23"/>
      <c r="AFM210" s="23"/>
      <c r="AFN210" s="23"/>
      <c r="AFO210" s="23"/>
      <c r="AFP210" s="23"/>
      <c r="AFQ210" s="23"/>
      <c r="AFR210" s="23"/>
      <c r="AFS210" s="23"/>
      <c r="AFT210" s="23"/>
      <c r="AFU210" s="23"/>
      <c r="AFV210" s="23"/>
      <c r="AFW210" s="23"/>
      <c r="AFX210" s="23"/>
      <c r="AFY210" s="23"/>
      <c r="AFZ210" s="23"/>
      <c r="AGA210" s="23"/>
      <c r="AGB210" s="23"/>
      <c r="AGC210" s="23"/>
      <c r="AGD210" s="23"/>
      <c r="AGE210" s="23"/>
      <c r="AGF210" s="23"/>
      <c r="AGG210" s="23"/>
      <c r="AGH210" s="23"/>
      <c r="AGI210" s="23"/>
      <c r="AGJ210" s="23"/>
      <c r="AGK210" s="23"/>
      <c r="AGL210" s="23"/>
      <c r="AGM210" s="23"/>
      <c r="AGN210" s="23"/>
      <c r="AGO210" s="23"/>
      <c r="AGP210" s="23"/>
      <c r="AGQ210" s="23"/>
      <c r="AGR210" s="23"/>
      <c r="AGS210" s="23"/>
      <c r="AGT210" s="23"/>
      <c r="AGU210" s="23"/>
      <c r="AGV210" s="23"/>
      <c r="AGW210" s="23"/>
      <c r="AGX210" s="23"/>
      <c r="AGY210" s="23"/>
      <c r="AGZ210" s="23"/>
      <c r="AHA210" s="23"/>
      <c r="AHB210" s="23"/>
      <c r="AHC210" s="23"/>
      <c r="AHD210" s="23"/>
      <c r="AHE210" s="23"/>
      <c r="AHF210" s="23"/>
      <c r="AHG210" s="23"/>
      <c r="AHH210" s="23"/>
      <c r="AHI210" s="23"/>
      <c r="AHJ210" s="23"/>
      <c r="AHK210" s="23"/>
      <c r="AHL210" s="23"/>
      <c r="AHM210" s="23"/>
      <c r="AHN210" s="23"/>
      <c r="AHO210" s="23"/>
      <c r="AHP210" s="23"/>
      <c r="AHQ210" s="23"/>
      <c r="AHR210" s="23"/>
      <c r="AHS210" s="23"/>
      <c r="AHT210" s="23"/>
      <c r="AHU210" s="23"/>
      <c r="AHV210" s="23"/>
      <c r="AHW210" s="23"/>
      <c r="AHX210" s="23"/>
      <c r="AHY210" s="23"/>
      <c r="AHZ210" s="23"/>
      <c r="AIA210" s="23"/>
      <c r="AIB210" s="23"/>
      <c r="AIC210" s="23"/>
      <c r="AID210" s="23"/>
    </row>
    <row r="211" spans="1:914" s="20" customFormat="1" ht="13.55" customHeight="1">
      <c r="A211" s="608"/>
      <c r="B211" s="260" t="s">
        <v>8</v>
      </c>
      <c r="C211" s="385">
        <v>71302</v>
      </c>
      <c r="D211" s="234">
        <v>1.2689578361177407</v>
      </c>
      <c r="E211" s="586"/>
      <c r="F211" s="616"/>
      <c r="G211" s="233">
        <v>1243</v>
      </c>
      <c r="H211" s="234">
        <v>1.1768826619964972</v>
      </c>
      <c r="I211" s="369">
        <v>25</v>
      </c>
      <c r="J211" s="234">
        <v>1.7777777777777777</v>
      </c>
      <c r="K211" s="619">
        <v>449</v>
      </c>
      <c r="L211" s="616" t="s">
        <v>436</v>
      </c>
      <c r="M211" s="369">
        <v>18</v>
      </c>
      <c r="N211" s="234" t="s">
        <v>445</v>
      </c>
      <c r="O211" s="369"/>
      <c r="P211" s="234" t="s">
        <v>445</v>
      </c>
      <c r="Q211" s="369">
        <v>4</v>
      </c>
      <c r="R211" s="234" t="s">
        <v>445</v>
      </c>
      <c r="S211" s="369">
        <v>49</v>
      </c>
      <c r="T211" s="234">
        <v>1.1304347826086958</v>
      </c>
      <c r="U211" s="384"/>
      <c r="V211" s="234" t="s">
        <v>445</v>
      </c>
      <c r="W211" s="233">
        <v>1</v>
      </c>
      <c r="X211" s="234"/>
      <c r="Y211" s="384">
        <v>3</v>
      </c>
      <c r="Z211" s="234"/>
      <c r="AA211" s="369"/>
      <c r="AB211" s="234" t="s">
        <v>445</v>
      </c>
      <c r="AC211" s="369"/>
      <c r="AD211" s="234" t="s">
        <v>445</v>
      </c>
      <c r="AE211" s="369"/>
      <c r="AF211" s="234" t="s">
        <v>445</v>
      </c>
      <c r="AG211" s="369"/>
      <c r="AH211" s="234" t="s">
        <v>445</v>
      </c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</row>
    <row r="212" spans="1:914" s="20" customFormat="1" ht="13.55" customHeight="1">
      <c r="A212" s="608"/>
      <c r="B212" s="260" t="s">
        <v>9</v>
      </c>
      <c r="C212" s="385">
        <v>75416</v>
      </c>
      <c r="D212" s="234">
        <v>0.9950267181630601</v>
      </c>
      <c r="E212" s="586"/>
      <c r="F212" s="616"/>
      <c r="G212" s="233">
        <v>1246</v>
      </c>
      <c r="H212" s="234">
        <v>0.84047267355982269</v>
      </c>
      <c r="I212" s="369">
        <v>106</v>
      </c>
      <c r="J212" s="234">
        <v>7.1538461538461533</v>
      </c>
      <c r="K212" s="619"/>
      <c r="L212" s="616"/>
      <c r="M212" s="369">
        <v>16</v>
      </c>
      <c r="N212" s="234">
        <v>15</v>
      </c>
      <c r="O212" s="369"/>
      <c r="P212" s="234" t="s">
        <v>445</v>
      </c>
      <c r="Q212" s="369">
        <v>11</v>
      </c>
      <c r="R212" s="234" t="s">
        <v>445</v>
      </c>
      <c r="S212" s="369">
        <v>58</v>
      </c>
      <c r="T212" s="234">
        <v>18.333333333333332</v>
      </c>
      <c r="U212" s="384"/>
      <c r="V212" s="234" t="s">
        <v>445</v>
      </c>
      <c r="W212" s="233">
        <v>3</v>
      </c>
      <c r="X212" s="234"/>
      <c r="Y212" s="384">
        <v>7</v>
      </c>
      <c r="Z212" s="234"/>
      <c r="AA212" s="369"/>
      <c r="AB212" s="234" t="s">
        <v>445</v>
      </c>
      <c r="AC212" s="369"/>
      <c r="AD212" s="234" t="s">
        <v>445</v>
      </c>
      <c r="AE212" s="369"/>
      <c r="AF212" s="234" t="s">
        <v>445</v>
      </c>
      <c r="AG212" s="369"/>
      <c r="AH212" s="234" t="s">
        <v>445</v>
      </c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  <c r="ZI212" s="23"/>
      <c r="ZJ212" s="23"/>
      <c r="ZK212" s="23"/>
      <c r="ZL212" s="23"/>
      <c r="ZM212" s="23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J212" s="23"/>
      <c r="ABK212" s="23"/>
      <c r="ABL212" s="23"/>
      <c r="ABM212" s="23"/>
      <c r="ABN212" s="23"/>
      <c r="ABO212" s="23"/>
      <c r="ABP212" s="23"/>
      <c r="ABQ212" s="23"/>
      <c r="ABR212" s="23"/>
      <c r="ABS212" s="23"/>
      <c r="ABT212" s="23"/>
      <c r="ABU212" s="23"/>
      <c r="ABV212" s="23"/>
      <c r="ABW212" s="23"/>
      <c r="ABX212" s="23"/>
      <c r="ABY212" s="23"/>
      <c r="ABZ212" s="23"/>
      <c r="ACA212" s="23"/>
      <c r="ACB212" s="23"/>
      <c r="ACC212" s="23"/>
      <c r="ACD212" s="23"/>
      <c r="ACE212" s="23"/>
      <c r="ACF212" s="23"/>
      <c r="ACG212" s="23"/>
      <c r="ACH212" s="23"/>
      <c r="ACI212" s="23"/>
      <c r="ACJ212" s="23"/>
      <c r="ACK212" s="23"/>
      <c r="ACL212" s="23"/>
      <c r="ACM212" s="23"/>
      <c r="ACN212" s="23"/>
      <c r="ACO212" s="23"/>
      <c r="ACP212" s="23"/>
      <c r="ACQ212" s="23"/>
      <c r="ACR212" s="23"/>
      <c r="ACS212" s="23"/>
      <c r="ACT212" s="23"/>
      <c r="ACU212" s="23"/>
      <c r="ACV212" s="23"/>
      <c r="ACW212" s="23"/>
      <c r="ACX212" s="23"/>
      <c r="ACY212" s="23"/>
      <c r="ACZ212" s="23"/>
      <c r="ADA212" s="23"/>
      <c r="ADB212" s="23"/>
      <c r="ADC212" s="23"/>
      <c r="ADD212" s="23"/>
      <c r="ADE212" s="23"/>
      <c r="ADF212" s="23"/>
      <c r="ADG212" s="23"/>
      <c r="ADH212" s="23"/>
      <c r="ADI212" s="23"/>
      <c r="ADJ212" s="23"/>
      <c r="ADK212" s="23"/>
      <c r="ADL212" s="23"/>
      <c r="ADM212" s="23"/>
      <c r="ADN212" s="23"/>
      <c r="ADO212" s="23"/>
      <c r="ADP212" s="23"/>
      <c r="ADQ212" s="23"/>
      <c r="ADR212" s="23"/>
      <c r="ADS212" s="23"/>
      <c r="ADT212" s="23"/>
      <c r="ADU212" s="23"/>
      <c r="ADV212" s="23"/>
      <c r="ADW212" s="23"/>
      <c r="ADX212" s="23"/>
      <c r="ADY212" s="23"/>
      <c r="ADZ212" s="23"/>
      <c r="AEA212" s="23"/>
      <c r="AEB212" s="23"/>
      <c r="AEC212" s="23"/>
      <c r="AED212" s="23"/>
      <c r="AEE212" s="23"/>
      <c r="AEF212" s="23"/>
      <c r="AEG212" s="23"/>
      <c r="AEH212" s="23"/>
      <c r="AEI212" s="23"/>
      <c r="AEJ212" s="23"/>
      <c r="AEK212" s="23"/>
      <c r="AEL212" s="23"/>
      <c r="AEM212" s="23"/>
      <c r="AEN212" s="23"/>
      <c r="AEO212" s="23"/>
      <c r="AEP212" s="23"/>
      <c r="AEQ212" s="23"/>
      <c r="AER212" s="23"/>
      <c r="AES212" s="23"/>
      <c r="AET212" s="23"/>
      <c r="AEU212" s="23"/>
      <c r="AEV212" s="23"/>
      <c r="AEW212" s="23"/>
      <c r="AEX212" s="23"/>
      <c r="AEY212" s="23"/>
      <c r="AEZ212" s="23"/>
      <c r="AFA212" s="23"/>
      <c r="AFB212" s="23"/>
      <c r="AFC212" s="23"/>
      <c r="AFD212" s="23"/>
      <c r="AFE212" s="23"/>
      <c r="AFF212" s="23"/>
      <c r="AFG212" s="23"/>
      <c r="AFH212" s="23"/>
      <c r="AFI212" s="23"/>
      <c r="AFJ212" s="23"/>
      <c r="AFK212" s="23"/>
      <c r="AFL212" s="23"/>
      <c r="AFM212" s="23"/>
      <c r="AFN212" s="23"/>
      <c r="AFO212" s="23"/>
      <c r="AFP212" s="23"/>
      <c r="AFQ212" s="23"/>
      <c r="AFR212" s="23"/>
      <c r="AFS212" s="23"/>
      <c r="AFT212" s="23"/>
      <c r="AFU212" s="23"/>
      <c r="AFV212" s="23"/>
      <c r="AFW212" s="23"/>
      <c r="AFX212" s="23"/>
      <c r="AFY212" s="23"/>
      <c r="AFZ212" s="23"/>
      <c r="AGA212" s="23"/>
      <c r="AGB212" s="23"/>
      <c r="AGC212" s="23"/>
      <c r="AGD212" s="23"/>
      <c r="AGE212" s="23"/>
      <c r="AGF212" s="23"/>
      <c r="AGG212" s="23"/>
      <c r="AGH212" s="23"/>
      <c r="AGI212" s="23"/>
      <c r="AGJ212" s="23"/>
      <c r="AGK212" s="23"/>
      <c r="AGL212" s="23"/>
      <c r="AGM212" s="23"/>
      <c r="AGN212" s="23"/>
      <c r="AGO212" s="23"/>
      <c r="AGP212" s="23"/>
      <c r="AGQ212" s="23"/>
      <c r="AGR212" s="23"/>
      <c r="AGS212" s="23"/>
      <c r="AGT212" s="23"/>
      <c r="AGU212" s="23"/>
      <c r="AGV212" s="23"/>
      <c r="AGW212" s="23"/>
      <c r="AGX212" s="23"/>
      <c r="AGY212" s="23"/>
      <c r="AGZ212" s="23"/>
      <c r="AHA212" s="23"/>
      <c r="AHB212" s="23"/>
      <c r="AHC212" s="23"/>
      <c r="AHD212" s="23"/>
      <c r="AHE212" s="23"/>
      <c r="AHF212" s="23"/>
      <c r="AHG212" s="23"/>
      <c r="AHH212" s="23"/>
      <c r="AHI212" s="23"/>
      <c r="AHJ212" s="23"/>
      <c r="AHK212" s="23"/>
      <c r="AHL212" s="23"/>
      <c r="AHM212" s="23"/>
      <c r="AHN212" s="23"/>
      <c r="AHO212" s="23"/>
      <c r="AHP212" s="23"/>
      <c r="AHQ212" s="23"/>
      <c r="AHR212" s="23"/>
      <c r="AHS212" s="23"/>
      <c r="AHT212" s="23"/>
      <c r="AHU212" s="23"/>
      <c r="AHV212" s="23"/>
      <c r="AHW212" s="23"/>
      <c r="AHX212" s="23"/>
      <c r="AHY212" s="23"/>
      <c r="AHZ212" s="23"/>
      <c r="AIA212" s="23"/>
      <c r="AIB212" s="23"/>
      <c r="AIC212" s="23"/>
      <c r="AID212" s="23"/>
    </row>
    <row r="213" spans="1:914" s="20" customFormat="1" ht="13.55" customHeight="1">
      <c r="A213" s="608"/>
      <c r="B213" s="260" t="s">
        <v>202</v>
      </c>
      <c r="C213" s="385">
        <v>79446</v>
      </c>
      <c r="D213" s="234">
        <v>0.64304179678613527</v>
      </c>
      <c r="E213" s="586"/>
      <c r="F213" s="616"/>
      <c r="G213" s="233">
        <v>1757</v>
      </c>
      <c r="H213" s="234">
        <v>0.23558368495077353</v>
      </c>
      <c r="I213" s="369">
        <v>279</v>
      </c>
      <c r="J213" s="234">
        <v>1.6826923076923075</v>
      </c>
      <c r="K213" s="619"/>
      <c r="L213" s="616"/>
      <c r="M213" s="369">
        <v>65</v>
      </c>
      <c r="N213" s="234">
        <v>1.5</v>
      </c>
      <c r="O213" s="369"/>
      <c r="P213" s="234" t="s">
        <v>445</v>
      </c>
      <c r="Q213" s="369">
        <v>9</v>
      </c>
      <c r="R213" s="234" t="s">
        <v>445</v>
      </c>
      <c r="S213" s="369">
        <v>77</v>
      </c>
      <c r="T213" s="234">
        <v>5.416666666666667</v>
      </c>
      <c r="U213" s="384"/>
      <c r="V213" s="234" t="s">
        <v>445</v>
      </c>
      <c r="W213" s="233">
        <v>1</v>
      </c>
      <c r="X213" s="234" t="s">
        <v>445</v>
      </c>
      <c r="Y213" s="384">
        <v>5</v>
      </c>
      <c r="Z213" s="234"/>
      <c r="AA213" s="369"/>
      <c r="AB213" s="234" t="s">
        <v>445</v>
      </c>
      <c r="AC213" s="369"/>
      <c r="AD213" s="234" t="s">
        <v>445</v>
      </c>
      <c r="AE213" s="369"/>
      <c r="AF213" s="234" t="s">
        <v>445</v>
      </c>
      <c r="AG213" s="369"/>
      <c r="AH213" s="234" t="s">
        <v>445</v>
      </c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  <c r="ZI213" s="23"/>
      <c r="ZJ213" s="23"/>
      <c r="ZK213" s="23"/>
      <c r="ZL213" s="23"/>
      <c r="ZM213" s="23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J213" s="23"/>
      <c r="ABK213" s="23"/>
      <c r="ABL213" s="23"/>
      <c r="ABM213" s="23"/>
      <c r="ABN213" s="23"/>
      <c r="ABO213" s="23"/>
      <c r="ABP213" s="23"/>
      <c r="ABQ213" s="23"/>
      <c r="ABR213" s="23"/>
      <c r="ABS213" s="23"/>
      <c r="ABT213" s="23"/>
      <c r="ABU213" s="23"/>
      <c r="ABV213" s="23"/>
      <c r="ABW213" s="23"/>
      <c r="ABX213" s="23"/>
      <c r="ABY213" s="23"/>
      <c r="ABZ213" s="23"/>
      <c r="ACA213" s="23"/>
      <c r="ACB213" s="23"/>
      <c r="ACC213" s="23"/>
      <c r="ACD213" s="23"/>
      <c r="ACE213" s="23"/>
      <c r="ACF213" s="23"/>
      <c r="ACG213" s="23"/>
      <c r="ACH213" s="23"/>
      <c r="ACI213" s="23"/>
      <c r="ACJ213" s="23"/>
      <c r="ACK213" s="23"/>
      <c r="ACL213" s="23"/>
      <c r="ACM213" s="23"/>
      <c r="ACN213" s="23"/>
      <c r="ACO213" s="23"/>
      <c r="ACP213" s="23"/>
      <c r="ACQ213" s="23"/>
      <c r="ACR213" s="23"/>
      <c r="ACS213" s="23"/>
      <c r="ACT213" s="23"/>
      <c r="ACU213" s="23"/>
      <c r="ACV213" s="23"/>
      <c r="ACW213" s="23"/>
      <c r="ACX213" s="23"/>
      <c r="ACY213" s="23"/>
      <c r="ACZ213" s="23"/>
      <c r="ADA213" s="23"/>
      <c r="ADB213" s="23"/>
      <c r="ADC213" s="23"/>
      <c r="ADD213" s="23"/>
      <c r="ADE213" s="23"/>
      <c r="ADF213" s="23"/>
      <c r="ADG213" s="23"/>
      <c r="ADH213" s="23"/>
      <c r="ADI213" s="23"/>
      <c r="ADJ213" s="23"/>
      <c r="ADK213" s="23"/>
      <c r="ADL213" s="23"/>
      <c r="ADM213" s="23"/>
      <c r="ADN213" s="23"/>
      <c r="ADO213" s="23"/>
      <c r="ADP213" s="23"/>
      <c r="ADQ213" s="23"/>
      <c r="ADR213" s="23"/>
      <c r="ADS213" s="23"/>
      <c r="ADT213" s="23"/>
      <c r="ADU213" s="23"/>
      <c r="ADV213" s="23"/>
      <c r="ADW213" s="23"/>
      <c r="ADX213" s="23"/>
      <c r="ADY213" s="23"/>
      <c r="ADZ213" s="23"/>
      <c r="AEA213" s="23"/>
      <c r="AEB213" s="23"/>
      <c r="AEC213" s="23"/>
      <c r="AED213" s="23"/>
      <c r="AEE213" s="23"/>
      <c r="AEF213" s="23"/>
      <c r="AEG213" s="23"/>
      <c r="AEH213" s="23"/>
      <c r="AEI213" s="23"/>
      <c r="AEJ213" s="23"/>
      <c r="AEK213" s="23"/>
      <c r="AEL213" s="23"/>
      <c r="AEM213" s="23"/>
      <c r="AEN213" s="23"/>
      <c r="AEO213" s="23"/>
      <c r="AEP213" s="23"/>
      <c r="AEQ213" s="23"/>
      <c r="AER213" s="23"/>
      <c r="AES213" s="23"/>
      <c r="AET213" s="23"/>
      <c r="AEU213" s="23"/>
      <c r="AEV213" s="23"/>
      <c r="AEW213" s="23"/>
      <c r="AEX213" s="23"/>
      <c r="AEY213" s="23"/>
      <c r="AEZ213" s="23"/>
      <c r="AFA213" s="23"/>
      <c r="AFB213" s="23"/>
      <c r="AFC213" s="23"/>
      <c r="AFD213" s="23"/>
      <c r="AFE213" s="23"/>
      <c r="AFF213" s="23"/>
      <c r="AFG213" s="23"/>
      <c r="AFH213" s="23"/>
      <c r="AFI213" s="23"/>
      <c r="AFJ213" s="23"/>
      <c r="AFK213" s="23"/>
      <c r="AFL213" s="23"/>
      <c r="AFM213" s="23"/>
      <c r="AFN213" s="23"/>
      <c r="AFO213" s="23"/>
      <c r="AFP213" s="23"/>
      <c r="AFQ213" s="23"/>
      <c r="AFR213" s="23"/>
      <c r="AFS213" s="23"/>
      <c r="AFT213" s="23"/>
      <c r="AFU213" s="23"/>
      <c r="AFV213" s="23"/>
      <c r="AFW213" s="23"/>
      <c r="AFX213" s="23"/>
      <c r="AFY213" s="23"/>
      <c r="AFZ213" s="23"/>
      <c r="AGA213" s="23"/>
      <c r="AGB213" s="23"/>
      <c r="AGC213" s="23"/>
      <c r="AGD213" s="23"/>
      <c r="AGE213" s="23"/>
      <c r="AGF213" s="23"/>
      <c r="AGG213" s="23"/>
      <c r="AGH213" s="23"/>
      <c r="AGI213" s="23"/>
      <c r="AGJ213" s="23"/>
      <c r="AGK213" s="23"/>
      <c r="AGL213" s="23"/>
      <c r="AGM213" s="23"/>
      <c r="AGN213" s="23"/>
      <c r="AGO213" s="23"/>
      <c r="AGP213" s="23"/>
      <c r="AGQ213" s="23"/>
      <c r="AGR213" s="23"/>
      <c r="AGS213" s="23"/>
      <c r="AGT213" s="23"/>
      <c r="AGU213" s="23"/>
      <c r="AGV213" s="23"/>
      <c r="AGW213" s="23"/>
      <c r="AGX213" s="23"/>
      <c r="AGY213" s="23"/>
      <c r="AGZ213" s="23"/>
      <c r="AHA213" s="23"/>
      <c r="AHB213" s="23"/>
      <c r="AHC213" s="23"/>
      <c r="AHD213" s="23"/>
      <c r="AHE213" s="23"/>
      <c r="AHF213" s="23"/>
      <c r="AHG213" s="23"/>
      <c r="AHH213" s="23"/>
      <c r="AHI213" s="23"/>
      <c r="AHJ213" s="23"/>
      <c r="AHK213" s="23"/>
      <c r="AHL213" s="23"/>
      <c r="AHM213" s="23"/>
      <c r="AHN213" s="23"/>
      <c r="AHO213" s="23"/>
      <c r="AHP213" s="23"/>
      <c r="AHQ213" s="23"/>
      <c r="AHR213" s="23"/>
      <c r="AHS213" s="23"/>
      <c r="AHT213" s="23"/>
      <c r="AHU213" s="23"/>
      <c r="AHV213" s="23"/>
      <c r="AHW213" s="23"/>
      <c r="AHX213" s="23"/>
      <c r="AHY213" s="23"/>
      <c r="AHZ213" s="23"/>
      <c r="AIA213" s="23"/>
      <c r="AIB213" s="23"/>
      <c r="AIC213" s="23"/>
      <c r="AID213" s="23"/>
    </row>
    <row r="214" spans="1:914" s="20" customFormat="1" ht="13.55" customHeight="1">
      <c r="A214" s="608"/>
      <c r="B214" s="260" t="s">
        <v>203</v>
      </c>
      <c r="C214" s="385">
        <v>101963</v>
      </c>
      <c r="D214" s="234">
        <v>0.54639347245814118</v>
      </c>
      <c r="E214" s="586"/>
      <c r="F214" s="616"/>
      <c r="G214" s="233">
        <v>1892</v>
      </c>
      <c r="H214" s="234">
        <v>0.23096942094990247</v>
      </c>
      <c r="I214" s="369">
        <v>471</v>
      </c>
      <c r="J214" s="234">
        <v>0.59121621621621623</v>
      </c>
      <c r="K214" s="619">
        <v>1635</v>
      </c>
      <c r="L214" s="616" t="s">
        <v>436</v>
      </c>
      <c r="M214" s="369">
        <v>368</v>
      </c>
      <c r="N214" s="234">
        <v>0.30035335689045928</v>
      </c>
      <c r="O214" s="369"/>
      <c r="P214" s="234" t="s">
        <v>445</v>
      </c>
      <c r="Q214" s="369">
        <v>12</v>
      </c>
      <c r="R214" s="234">
        <v>3</v>
      </c>
      <c r="S214" s="369">
        <v>89</v>
      </c>
      <c r="T214" s="234">
        <v>-0.2583333333333333</v>
      </c>
      <c r="U214" s="384"/>
      <c r="V214" s="234" t="s">
        <v>445</v>
      </c>
      <c r="W214" s="233">
        <v>24</v>
      </c>
      <c r="X214" s="234">
        <v>11</v>
      </c>
      <c r="Y214" s="384">
        <v>0</v>
      </c>
      <c r="Z214" s="234" t="s">
        <v>445</v>
      </c>
      <c r="AA214" s="369"/>
      <c r="AB214" s="234" t="s">
        <v>445</v>
      </c>
      <c r="AC214" s="369"/>
      <c r="AD214" s="234" t="s">
        <v>445</v>
      </c>
      <c r="AE214" s="369"/>
      <c r="AF214" s="234" t="s">
        <v>445</v>
      </c>
      <c r="AG214" s="369"/>
      <c r="AH214" s="234" t="s">
        <v>445</v>
      </c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</row>
    <row r="215" spans="1:914" s="20" customFormat="1" ht="13.55" customHeight="1">
      <c r="A215" s="608"/>
      <c r="B215" s="260" t="s">
        <v>204</v>
      </c>
      <c r="C215" s="385">
        <v>137712</v>
      </c>
      <c r="D215" s="234">
        <v>0.54927549275492749</v>
      </c>
      <c r="E215" s="586"/>
      <c r="F215" s="616"/>
      <c r="G215" s="233">
        <v>2193</v>
      </c>
      <c r="H215" s="234">
        <v>0.19055374592833885</v>
      </c>
      <c r="I215" s="369">
        <v>608</v>
      </c>
      <c r="J215" s="234">
        <v>1.0680272108843538</v>
      </c>
      <c r="K215" s="619"/>
      <c r="L215" s="616"/>
      <c r="M215" s="369">
        <v>467</v>
      </c>
      <c r="N215" s="234">
        <v>1.1324200913242009</v>
      </c>
      <c r="O215" s="369"/>
      <c r="P215" s="234" t="s">
        <v>445</v>
      </c>
      <c r="Q215" s="369">
        <v>29</v>
      </c>
      <c r="R215" s="234">
        <v>28</v>
      </c>
      <c r="S215" s="369">
        <v>138</v>
      </c>
      <c r="T215" s="234">
        <v>0.11290322580645151</v>
      </c>
      <c r="U215" s="384"/>
      <c r="V215" s="234" t="s">
        <v>445</v>
      </c>
      <c r="W215" s="233">
        <v>16</v>
      </c>
      <c r="X215" s="234">
        <v>0.45454545454545459</v>
      </c>
      <c r="Y215" s="384">
        <v>0</v>
      </c>
      <c r="Z215" s="234" t="s">
        <v>445</v>
      </c>
      <c r="AA215" s="369"/>
      <c r="AB215" s="234" t="s">
        <v>445</v>
      </c>
      <c r="AC215" s="369"/>
      <c r="AD215" s="234" t="s">
        <v>445</v>
      </c>
      <c r="AE215" s="369"/>
      <c r="AF215" s="234" t="s">
        <v>445</v>
      </c>
      <c r="AG215" s="369"/>
      <c r="AH215" s="234" t="s">
        <v>445</v>
      </c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</row>
    <row r="216" spans="1:914" s="20" customFormat="1" ht="13.55" customHeight="1">
      <c r="A216" s="608"/>
      <c r="B216" s="260" t="s">
        <v>205</v>
      </c>
      <c r="C216" s="385">
        <v>116615</v>
      </c>
      <c r="D216" s="234">
        <v>0.51846402250058587</v>
      </c>
      <c r="E216" s="586"/>
      <c r="F216" s="616"/>
      <c r="G216" s="233">
        <v>3021</v>
      </c>
      <c r="H216" s="234">
        <v>1.2262343404568901</v>
      </c>
      <c r="I216" s="369">
        <v>776</v>
      </c>
      <c r="J216" s="234">
        <v>5.7478260869565219</v>
      </c>
      <c r="K216" s="619"/>
      <c r="L216" s="616"/>
      <c r="M216" s="369">
        <v>229</v>
      </c>
      <c r="N216" s="234">
        <v>2.8166666666666669</v>
      </c>
      <c r="O216" s="369"/>
      <c r="P216" s="234" t="s">
        <v>445</v>
      </c>
      <c r="Q216" s="369">
        <v>15</v>
      </c>
      <c r="R216" s="234">
        <v>2.75</v>
      </c>
      <c r="S216" s="369">
        <v>167</v>
      </c>
      <c r="T216" s="234">
        <v>1.4558823529411766</v>
      </c>
      <c r="U216" s="384"/>
      <c r="V216" s="234" t="s">
        <v>445</v>
      </c>
      <c r="W216" s="233">
        <v>14</v>
      </c>
      <c r="X216" s="234">
        <v>1</v>
      </c>
      <c r="Y216" s="384">
        <v>1</v>
      </c>
      <c r="Z216" s="234" t="s">
        <v>445</v>
      </c>
      <c r="AA216" s="369"/>
      <c r="AB216" s="234" t="s">
        <v>445</v>
      </c>
      <c r="AC216" s="369"/>
      <c r="AD216" s="234" t="s">
        <v>445</v>
      </c>
      <c r="AE216" s="369"/>
      <c r="AF216" s="234" t="s">
        <v>445</v>
      </c>
      <c r="AG216" s="369"/>
      <c r="AH216" s="234" t="s">
        <v>445</v>
      </c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  <c r="ZI216" s="23"/>
      <c r="ZJ216" s="23"/>
      <c r="ZK216" s="23"/>
      <c r="ZL216" s="23"/>
      <c r="ZM216" s="23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J216" s="23"/>
      <c r="ABK216" s="23"/>
      <c r="ABL216" s="23"/>
      <c r="ABM216" s="23"/>
      <c r="ABN216" s="23"/>
      <c r="ABO216" s="23"/>
      <c r="ABP216" s="23"/>
      <c r="ABQ216" s="23"/>
      <c r="ABR216" s="23"/>
      <c r="ABS216" s="23"/>
      <c r="ABT216" s="23"/>
      <c r="ABU216" s="23"/>
      <c r="ABV216" s="23"/>
      <c r="ABW216" s="23"/>
      <c r="ABX216" s="23"/>
      <c r="ABY216" s="23"/>
      <c r="ABZ216" s="23"/>
      <c r="ACA216" s="23"/>
      <c r="ACB216" s="23"/>
      <c r="ACC216" s="23"/>
      <c r="ACD216" s="23"/>
      <c r="ACE216" s="23"/>
      <c r="ACF216" s="23"/>
      <c r="ACG216" s="23"/>
      <c r="ACH216" s="23"/>
      <c r="ACI216" s="23"/>
      <c r="ACJ216" s="23"/>
      <c r="ACK216" s="23"/>
      <c r="ACL216" s="23"/>
      <c r="ACM216" s="23"/>
      <c r="ACN216" s="23"/>
      <c r="ACO216" s="23"/>
      <c r="ACP216" s="23"/>
      <c r="ACQ216" s="23"/>
      <c r="ACR216" s="23"/>
      <c r="ACS216" s="23"/>
      <c r="ACT216" s="23"/>
      <c r="ACU216" s="23"/>
      <c r="ACV216" s="23"/>
      <c r="ACW216" s="23"/>
      <c r="ACX216" s="23"/>
      <c r="ACY216" s="23"/>
      <c r="ACZ216" s="23"/>
      <c r="ADA216" s="23"/>
      <c r="ADB216" s="23"/>
      <c r="ADC216" s="23"/>
      <c r="ADD216" s="23"/>
      <c r="ADE216" s="23"/>
      <c r="ADF216" s="23"/>
      <c r="ADG216" s="23"/>
      <c r="ADH216" s="23"/>
      <c r="ADI216" s="23"/>
      <c r="ADJ216" s="23"/>
      <c r="ADK216" s="23"/>
      <c r="ADL216" s="23"/>
      <c r="ADM216" s="23"/>
      <c r="ADN216" s="23"/>
      <c r="ADO216" s="23"/>
      <c r="ADP216" s="23"/>
      <c r="ADQ216" s="23"/>
      <c r="ADR216" s="23"/>
      <c r="ADS216" s="23"/>
      <c r="ADT216" s="23"/>
      <c r="ADU216" s="23"/>
      <c r="ADV216" s="23"/>
      <c r="ADW216" s="23"/>
      <c r="ADX216" s="23"/>
      <c r="ADY216" s="23"/>
      <c r="ADZ216" s="23"/>
      <c r="AEA216" s="23"/>
      <c r="AEB216" s="23"/>
      <c r="AEC216" s="23"/>
      <c r="AED216" s="23"/>
      <c r="AEE216" s="23"/>
      <c r="AEF216" s="23"/>
      <c r="AEG216" s="23"/>
      <c r="AEH216" s="23"/>
      <c r="AEI216" s="23"/>
      <c r="AEJ216" s="23"/>
      <c r="AEK216" s="23"/>
      <c r="AEL216" s="23"/>
      <c r="AEM216" s="23"/>
      <c r="AEN216" s="23"/>
      <c r="AEO216" s="23"/>
      <c r="AEP216" s="23"/>
      <c r="AEQ216" s="23"/>
      <c r="AER216" s="23"/>
      <c r="AES216" s="23"/>
      <c r="AET216" s="23"/>
      <c r="AEU216" s="23"/>
      <c r="AEV216" s="23"/>
      <c r="AEW216" s="23"/>
      <c r="AEX216" s="23"/>
      <c r="AEY216" s="23"/>
      <c r="AEZ216" s="23"/>
      <c r="AFA216" s="23"/>
      <c r="AFB216" s="23"/>
      <c r="AFC216" s="23"/>
      <c r="AFD216" s="23"/>
      <c r="AFE216" s="23"/>
      <c r="AFF216" s="23"/>
      <c r="AFG216" s="23"/>
      <c r="AFH216" s="23"/>
      <c r="AFI216" s="23"/>
      <c r="AFJ216" s="23"/>
      <c r="AFK216" s="23"/>
      <c r="AFL216" s="23"/>
      <c r="AFM216" s="23"/>
      <c r="AFN216" s="23"/>
      <c r="AFO216" s="23"/>
      <c r="AFP216" s="23"/>
      <c r="AFQ216" s="23"/>
      <c r="AFR216" s="23"/>
      <c r="AFS216" s="23"/>
      <c r="AFT216" s="23"/>
      <c r="AFU216" s="23"/>
      <c r="AFV216" s="23"/>
      <c r="AFW216" s="23"/>
      <c r="AFX216" s="23"/>
      <c r="AFY216" s="23"/>
      <c r="AFZ216" s="23"/>
      <c r="AGA216" s="23"/>
      <c r="AGB216" s="23"/>
      <c r="AGC216" s="23"/>
      <c r="AGD216" s="23"/>
      <c r="AGE216" s="23"/>
      <c r="AGF216" s="23"/>
      <c r="AGG216" s="23"/>
      <c r="AGH216" s="23"/>
      <c r="AGI216" s="23"/>
      <c r="AGJ216" s="23"/>
      <c r="AGK216" s="23"/>
      <c r="AGL216" s="23"/>
      <c r="AGM216" s="23"/>
      <c r="AGN216" s="23"/>
      <c r="AGO216" s="23"/>
      <c r="AGP216" s="23"/>
      <c r="AGQ216" s="23"/>
      <c r="AGR216" s="23"/>
      <c r="AGS216" s="23"/>
      <c r="AGT216" s="23"/>
      <c r="AGU216" s="23"/>
      <c r="AGV216" s="23"/>
      <c r="AGW216" s="23"/>
      <c r="AGX216" s="23"/>
      <c r="AGY216" s="23"/>
      <c r="AGZ216" s="23"/>
      <c r="AHA216" s="23"/>
      <c r="AHB216" s="23"/>
      <c r="AHC216" s="23"/>
      <c r="AHD216" s="23"/>
      <c r="AHE216" s="23"/>
      <c r="AHF216" s="23"/>
      <c r="AHG216" s="23"/>
      <c r="AHH216" s="23"/>
      <c r="AHI216" s="23"/>
      <c r="AHJ216" s="23"/>
      <c r="AHK216" s="23"/>
      <c r="AHL216" s="23"/>
      <c r="AHM216" s="23"/>
      <c r="AHN216" s="23"/>
      <c r="AHO216" s="23"/>
      <c r="AHP216" s="23"/>
      <c r="AHQ216" s="23"/>
      <c r="AHR216" s="23"/>
      <c r="AHS216" s="23"/>
      <c r="AHT216" s="23"/>
      <c r="AHU216" s="23"/>
      <c r="AHV216" s="23"/>
      <c r="AHW216" s="23"/>
      <c r="AHX216" s="23"/>
      <c r="AHY216" s="23"/>
      <c r="AHZ216" s="23"/>
      <c r="AIA216" s="23"/>
      <c r="AIB216" s="23"/>
      <c r="AIC216" s="23"/>
      <c r="AID216" s="23"/>
    </row>
    <row r="217" spans="1:914" s="20" customFormat="1" ht="13.55" customHeight="1">
      <c r="A217" s="608"/>
      <c r="B217" s="260" t="s">
        <v>21</v>
      </c>
      <c r="C217" s="385">
        <v>124399</v>
      </c>
      <c r="D217" s="234">
        <v>0.72848409059330277</v>
      </c>
      <c r="E217" s="586"/>
      <c r="F217" s="616"/>
      <c r="G217" s="233">
        <v>4634</v>
      </c>
      <c r="H217" s="234">
        <v>1.4160583941605838</v>
      </c>
      <c r="I217" s="369">
        <v>1066</v>
      </c>
      <c r="J217" s="234">
        <v>6.2517006802721085</v>
      </c>
      <c r="K217" s="619">
        <v>3141</v>
      </c>
      <c r="L217" s="616" t="s">
        <v>436</v>
      </c>
      <c r="M217" s="369">
        <v>289</v>
      </c>
      <c r="N217" s="234">
        <v>23.083333333333332</v>
      </c>
      <c r="O217" s="369"/>
      <c r="P217" s="234" t="s">
        <v>445</v>
      </c>
      <c r="Q217" s="369">
        <v>16</v>
      </c>
      <c r="R217" s="234">
        <v>7</v>
      </c>
      <c r="S217" s="369">
        <v>365</v>
      </c>
      <c r="T217" s="234">
        <v>3.7402597402597406</v>
      </c>
      <c r="U217" s="384"/>
      <c r="V217" s="234" t="s">
        <v>445</v>
      </c>
      <c r="W217" s="233">
        <v>24</v>
      </c>
      <c r="X217" s="234">
        <v>7</v>
      </c>
      <c r="Y217" s="384">
        <v>0</v>
      </c>
      <c r="Z217" s="234" t="s">
        <v>445</v>
      </c>
      <c r="AA217" s="369"/>
      <c r="AB217" s="234" t="s">
        <v>445</v>
      </c>
      <c r="AC217" s="369"/>
      <c r="AD217" s="234" t="s">
        <v>445</v>
      </c>
      <c r="AE217" s="369"/>
      <c r="AF217" s="234" t="s">
        <v>445</v>
      </c>
      <c r="AG217" s="369"/>
      <c r="AH217" s="234" t="s">
        <v>445</v>
      </c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</row>
    <row r="218" spans="1:914" s="20" customFormat="1" ht="13.55" customHeight="1">
      <c r="A218" s="608"/>
      <c r="B218" s="260" t="s">
        <v>34</v>
      </c>
      <c r="C218" s="385">
        <v>147907</v>
      </c>
      <c r="D218" s="234">
        <v>1.0924511218628865</v>
      </c>
      <c r="E218" s="586"/>
      <c r="F218" s="616"/>
      <c r="G218" s="233">
        <v>5349</v>
      </c>
      <c r="H218" s="234">
        <v>5.1553509781357887</v>
      </c>
      <c r="I218" s="369">
        <v>795</v>
      </c>
      <c r="J218" s="234">
        <v>14.288461538461538</v>
      </c>
      <c r="K218" s="619"/>
      <c r="L218" s="616"/>
      <c r="M218" s="369">
        <v>243</v>
      </c>
      <c r="N218" s="234" t="s">
        <v>445</v>
      </c>
      <c r="O218" s="369"/>
      <c r="P218" s="234" t="s">
        <v>445</v>
      </c>
      <c r="Q218" s="369">
        <v>41</v>
      </c>
      <c r="R218" s="234">
        <v>40</v>
      </c>
      <c r="S218" s="369">
        <v>451</v>
      </c>
      <c r="T218" s="234">
        <v>6.5166666666666666</v>
      </c>
      <c r="U218" s="384"/>
      <c r="V218" s="234" t="s">
        <v>445</v>
      </c>
      <c r="W218" s="233">
        <v>5</v>
      </c>
      <c r="X218" s="234">
        <v>4</v>
      </c>
      <c r="Y218" s="384">
        <v>16</v>
      </c>
      <c r="Z218" s="234" t="s">
        <v>445</v>
      </c>
      <c r="AA218" s="369"/>
      <c r="AB218" s="234" t="s">
        <v>445</v>
      </c>
      <c r="AC218" s="369"/>
      <c r="AD218" s="234" t="s">
        <v>445</v>
      </c>
      <c r="AE218" s="369"/>
      <c r="AF218" s="234" t="s">
        <v>445</v>
      </c>
      <c r="AG218" s="369"/>
      <c r="AH218" s="234" t="s">
        <v>445</v>
      </c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</row>
    <row r="219" spans="1:914" s="20" customFormat="1" ht="13.55" customHeight="1" thickBot="1">
      <c r="A219" s="611"/>
      <c r="B219" s="272" t="s">
        <v>32</v>
      </c>
      <c r="C219" s="390">
        <v>139426</v>
      </c>
      <c r="D219" s="238">
        <v>0.72188260284292305</v>
      </c>
      <c r="E219" s="587"/>
      <c r="F219" s="617"/>
      <c r="G219" s="237">
        <v>3431</v>
      </c>
      <c r="H219" s="238">
        <v>2.3637254901960785</v>
      </c>
      <c r="I219" s="388">
        <v>658</v>
      </c>
      <c r="J219" s="238">
        <v>12.16</v>
      </c>
      <c r="K219" s="625"/>
      <c r="L219" s="617"/>
      <c r="M219" s="388">
        <v>237</v>
      </c>
      <c r="N219" s="238">
        <v>38.5</v>
      </c>
      <c r="O219" s="388"/>
      <c r="P219" s="238" t="s">
        <v>445</v>
      </c>
      <c r="Q219" s="388">
        <v>16</v>
      </c>
      <c r="R219" s="238">
        <v>2.2000000000000002</v>
      </c>
      <c r="S219" s="388">
        <v>394</v>
      </c>
      <c r="T219" s="238">
        <v>2.1774193548387095</v>
      </c>
      <c r="U219" s="389"/>
      <c r="V219" s="238" t="s">
        <v>445</v>
      </c>
      <c r="W219" s="237">
        <v>4</v>
      </c>
      <c r="X219" s="238">
        <v>-0.55555555555555558</v>
      </c>
      <c r="Y219" s="389">
        <v>0</v>
      </c>
      <c r="Z219" s="238" t="s">
        <v>445</v>
      </c>
      <c r="AA219" s="391"/>
      <c r="AB219" s="234" t="s">
        <v>445</v>
      </c>
      <c r="AC219" s="391"/>
      <c r="AD219" s="234" t="s">
        <v>445</v>
      </c>
      <c r="AE219" s="391"/>
      <c r="AF219" s="234" t="s">
        <v>445</v>
      </c>
      <c r="AG219" s="391"/>
      <c r="AH219" s="234" t="s">
        <v>445</v>
      </c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</row>
    <row r="220" spans="1:914" s="20" customFormat="1" ht="13.55" customHeight="1">
      <c r="A220" s="610" t="s">
        <v>394</v>
      </c>
      <c r="B220" s="67" t="s">
        <v>25</v>
      </c>
      <c r="C220" s="380">
        <v>147434</v>
      </c>
      <c r="D220" s="84">
        <v>0.71150296599839802</v>
      </c>
      <c r="E220" s="612">
        <v>180290</v>
      </c>
      <c r="F220" s="615">
        <v>3.783243128515335</v>
      </c>
      <c r="G220" s="79">
        <v>2479</v>
      </c>
      <c r="H220" s="84">
        <v>0.9535066981875493</v>
      </c>
      <c r="I220" s="83">
        <v>594</v>
      </c>
      <c r="J220" s="84">
        <v>4.766990291262136</v>
      </c>
      <c r="K220" s="618">
        <v>3108</v>
      </c>
      <c r="L220" s="620">
        <v>7.2005277044854878</v>
      </c>
      <c r="M220" s="83">
        <v>156</v>
      </c>
      <c r="N220" s="84">
        <v>77</v>
      </c>
      <c r="O220" s="83"/>
      <c r="P220" s="84" t="s">
        <v>445</v>
      </c>
      <c r="Q220" s="83">
        <v>18</v>
      </c>
      <c r="R220" s="84">
        <v>17</v>
      </c>
      <c r="S220" s="83">
        <v>316</v>
      </c>
      <c r="T220" s="84">
        <v>2.7619047619047619</v>
      </c>
      <c r="U220" s="612"/>
      <c r="V220" s="84" t="s">
        <v>445</v>
      </c>
      <c r="W220" s="382">
        <v>9</v>
      </c>
      <c r="X220" s="84">
        <v>3.5</v>
      </c>
      <c r="Y220" s="382">
        <v>0</v>
      </c>
      <c r="Z220" s="84" t="s">
        <v>445</v>
      </c>
      <c r="AA220" s="369"/>
      <c r="AB220" s="234" t="s">
        <v>445</v>
      </c>
      <c r="AC220" s="369"/>
      <c r="AD220" s="234" t="s">
        <v>445</v>
      </c>
      <c r="AE220" s="369"/>
      <c r="AF220" s="234" t="s">
        <v>445</v>
      </c>
      <c r="AG220" s="369"/>
      <c r="AH220" s="234" t="s">
        <v>445</v>
      </c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</row>
    <row r="221" spans="1:914" s="20" customFormat="1" ht="13.55" customHeight="1">
      <c r="A221" s="608"/>
      <c r="B221" s="260" t="s">
        <v>26</v>
      </c>
      <c r="C221" s="385">
        <v>112722</v>
      </c>
      <c r="D221" s="234">
        <v>0.65250025654933808</v>
      </c>
      <c r="E221" s="613"/>
      <c r="F221" s="616"/>
      <c r="G221" s="233">
        <v>2756</v>
      </c>
      <c r="H221" s="234">
        <v>1.3986074847693648</v>
      </c>
      <c r="I221" s="369">
        <v>639</v>
      </c>
      <c r="J221" s="234">
        <v>11.78</v>
      </c>
      <c r="K221" s="619"/>
      <c r="L221" s="621"/>
      <c r="M221" s="369">
        <v>145</v>
      </c>
      <c r="N221" s="234">
        <v>2.152173913043478</v>
      </c>
      <c r="O221" s="369"/>
      <c r="P221" s="234" t="s">
        <v>445</v>
      </c>
      <c r="Q221" s="369">
        <v>37</v>
      </c>
      <c r="R221" s="234">
        <v>36</v>
      </c>
      <c r="S221" s="369">
        <v>195</v>
      </c>
      <c r="T221" s="234">
        <v>3.0625</v>
      </c>
      <c r="U221" s="613"/>
      <c r="V221" s="234" t="s">
        <v>445</v>
      </c>
      <c r="W221" s="384">
        <v>3</v>
      </c>
      <c r="X221" s="234" t="s">
        <v>445</v>
      </c>
      <c r="Y221" s="384">
        <v>2</v>
      </c>
      <c r="Z221" s="234" t="s">
        <v>445</v>
      </c>
      <c r="AA221" s="369"/>
      <c r="AB221" s="234" t="s">
        <v>445</v>
      </c>
      <c r="AC221" s="369"/>
      <c r="AD221" s="234" t="s">
        <v>445</v>
      </c>
      <c r="AE221" s="369"/>
      <c r="AF221" s="234" t="s">
        <v>445</v>
      </c>
      <c r="AG221" s="369"/>
      <c r="AH221" s="234" t="s">
        <v>445</v>
      </c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</row>
    <row r="222" spans="1:914" s="20" customFormat="1" ht="13.55" customHeight="1">
      <c r="A222" s="608"/>
      <c r="B222" s="260" t="s">
        <v>199</v>
      </c>
      <c r="C222" s="385">
        <v>145503</v>
      </c>
      <c r="D222" s="234">
        <v>0.96628332815308315</v>
      </c>
      <c r="E222" s="613"/>
      <c r="F222" s="616"/>
      <c r="G222" s="233">
        <v>4395</v>
      </c>
      <c r="H222" s="234">
        <v>1.76589049716803</v>
      </c>
      <c r="I222" s="369">
        <v>829</v>
      </c>
      <c r="J222" s="234">
        <v>18.279069767441861</v>
      </c>
      <c r="K222" s="619"/>
      <c r="L222" s="621"/>
      <c r="M222" s="369">
        <v>230</v>
      </c>
      <c r="N222" s="234">
        <v>2.1944444444444446</v>
      </c>
      <c r="O222" s="369"/>
      <c r="P222" s="234" t="s">
        <v>445</v>
      </c>
      <c r="Q222" s="369">
        <v>10</v>
      </c>
      <c r="R222" s="234" t="s">
        <v>445</v>
      </c>
      <c r="S222" s="369">
        <v>172</v>
      </c>
      <c r="T222" s="234">
        <v>6.1728395061728447E-2</v>
      </c>
      <c r="U222" s="613"/>
      <c r="V222" s="234" t="s">
        <v>445</v>
      </c>
      <c r="W222" s="233">
        <v>16</v>
      </c>
      <c r="X222" s="234">
        <v>7</v>
      </c>
      <c r="Y222" s="384">
        <v>3</v>
      </c>
      <c r="Z222" s="234" t="s">
        <v>445</v>
      </c>
      <c r="AA222" s="369"/>
      <c r="AB222" s="234" t="s">
        <v>445</v>
      </c>
      <c r="AC222" s="369"/>
      <c r="AD222" s="234" t="s">
        <v>445</v>
      </c>
      <c r="AE222" s="369"/>
      <c r="AF222" s="234" t="s">
        <v>445</v>
      </c>
      <c r="AG222" s="369"/>
      <c r="AH222" s="234" t="s">
        <v>445</v>
      </c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  <c r="ZI222" s="23"/>
      <c r="ZJ222" s="23"/>
      <c r="ZK222" s="23"/>
      <c r="ZL222" s="23"/>
      <c r="ZM222" s="23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J222" s="23"/>
      <c r="ABK222" s="23"/>
      <c r="ABL222" s="23"/>
      <c r="ABM222" s="23"/>
      <c r="ABN222" s="23"/>
      <c r="ABO222" s="23"/>
      <c r="ABP222" s="23"/>
      <c r="ABQ222" s="23"/>
      <c r="ABR222" s="23"/>
      <c r="ABS222" s="23"/>
      <c r="ABT222" s="23"/>
      <c r="ABU222" s="23"/>
      <c r="ABV222" s="23"/>
      <c r="ABW222" s="23"/>
      <c r="ABX222" s="23"/>
      <c r="ABY222" s="23"/>
      <c r="ABZ222" s="23"/>
      <c r="ACA222" s="23"/>
      <c r="ACB222" s="23"/>
      <c r="ACC222" s="23"/>
      <c r="ACD222" s="23"/>
      <c r="ACE222" s="23"/>
      <c r="ACF222" s="23"/>
      <c r="ACG222" s="23"/>
      <c r="ACH222" s="23"/>
      <c r="ACI222" s="23"/>
      <c r="ACJ222" s="23"/>
      <c r="ACK222" s="23"/>
      <c r="ACL222" s="23"/>
      <c r="ACM222" s="23"/>
      <c r="ACN222" s="23"/>
      <c r="ACO222" s="23"/>
      <c r="ACP222" s="23"/>
      <c r="ACQ222" s="23"/>
      <c r="ACR222" s="23"/>
      <c r="ACS222" s="23"/>
      <c r="ACT222" s="23"/>
      <c r="ACU222" s="23"/>
      <c r="ACV222" s="23"/>
      <c r="ACW222" s="23"/>
      <c r="ACX222" s="23"/>
      <c r="ACY222" s="23"/>
      <c r="ACZ222" s="23"/>
      <c r="ADA222" s="23"/>
      <c r="ADB222" s="23"/>
      <c r="ADC222" s="23"/>
      <c r="ADD222" s="23"/>
      <c r="ADE222" s="23"/>
      <c r="ADF222" s="23"/>
      <c r="ADG222" s="23"/>
      <c r="ADH222" s="23"/>
      <c r="ADI222" s="23"/>
      <c r="ADJ222" s="23"/>
      <c r="ADK222" s="23"/>
      <c r="ADL222" s="23"/>
      <c r="ADM222" s="23"/>
      <c r="ADN222" s="23"/>
      <c r="ADO222" s="23"/>
      <c r="ADP222" s="23"/>
      <c r="ADQ222" s="23"/>
      <c r="ADR222" s="23"/>
      <c r="ADS222" s="23"/>
      <c r="ADT222" s="23"/>
      <c r="ADU222" s="23"/>
      <c r="ADV222" s="23"/>
      <c r="ADW222" s="23"/>
      <c r="ADX222" s="23"/>
      <c r="ADY222" s="23"/>
      <c r="ADZ222" s="23"/>
      <c r="AEA222" s="23"/>
      <c r="AEB222" s="23"/>
      <c r="AEC222" s="23"/>
      <c r="AED222" s="23"/>
      <c r="AEE222" s="23"/>
      <c r="AEF222" s="23"/>
      <c r="AEG222" s="23"/>
      <c r="AEH222" s="23"/>
      <c r="AEI222" s="23"/>
      <c r="AEJ222" s="23"/>
      <c r="AEK222" s="23"/>
      <c r="AEL222" s="23"/>
      <c r="AEM222" s="23"/>
      <c r="AEN222" s="23"/>
      <c r="AEO222" s="23"/>
      <c r="AEP222" s="23"/>
      <c r="AEQ222" s="23"/>
      <c r="AER222" s="23"/>
      <c r="AES222" s="23"/>
      <c r="AET222" s="23"/>
      <c r="AEU222" s="23"/>
      <c r="AEV222" s="23"/>
      <c r="AEW222" s="23"/>
      <c r="AEX222" s="23"/>
      <c r="AEY222" s="23"/>
      <c r="AEZ222" s="23"/>
      <c r="AFA222" s="23"/>
      <c r="AFB222" s="23"/>
      <c r="AFC222" s="23"/>
      <c r="AFD222" s="23"/>
      <c r="AFE222" s="23"/>
      <c r="AFF222" s="23"/>
      <c r="AFG222" s="23"/>
      <c r="AFH222" s="23"/>
      <c r="AFI222" s="23"/>
      <c r="AFJ222" s="23"/>
      <c r="AFK222" s="23"/>
      <c r="AFL222" s="23"/>
      <c r="AFM222" s="23"/>
      <c r="AFN222" s="23"/>
      <c r="AFO222" s="23"/>
      <c r="AFP222" s="23"/>
      <c r="AFQ222" s="23"/>
      <c r="AFR222" s="23"/>
      <c r="AFS222" s="23"/>
      <c r="AFT222" s="23"/>
      <c r="AFU222" s="23"/>
      <c r="AFV222" s="23"/>
      <c r="AFW222" s="23"/>
      <c r="AFX222" s="23"/>
      <c r="AFY222" s="23"/>
      <c r="AFZ222" s="23"/>
      <c r="AGA222" s="23"/>
      <c r="AGB222" s="23"/>
      <c r="AGC222" s="23"/>
      <c r="AGD222" s="23"/>
      <c r="AGE222" s="23"/>
      <c r="AGF222" s="23"/>
      <c r="AGG222" s="23"/>
      <c r="AGH222" s="23"/>
      <c r="AGI222" s="23"/>
      <c r="AGJ222" s="23"/>
      <c r="AGK222" s="23"/>
      <c r="AGL222" s="23"/>
      <c r="AGM222" s="23"/>
      <c r="AGN222" s="23"/>
      <c r="AGO222" s="23"/>
      <c r="AGP222" s="23"/>
      <c r="AGQ222" s="23"/>
      <c r="AGR222" s="23"/>
      <c r="AGS222" s="23"/>
      <c r="AGT222" s="23"/>
      <c r="AGU222" s="23"/>
      <c r="AGV222" s="23"/>
      <c r="AGW222" s="23"/>
      <c r="AGX222" s="23"/>
      <c r="AGY222" s="23"/>
      <c r="AGZ222" s="23"/>
      <c r="AHA222" s="23"/>
      <c r="AHB222" s="23"/>
      <c r="AHC222" s="23"/>
      <c r="AHD222" s="23"/>
      <c r="AHE222" s="23"/>
      <c r="AHF222" s="23"/>
      <c r="AHG222" s="23"/>
      <c r="AHH222" s="23"/>
      <c r="AHI222" s="23"/>
      <c r="AHJ222" s="23"/>
      <c r="AHK222" s="23"/>
      <c r="AHL222" s="23"/>
      <c r="AHM222" s="23"/>
      <c r="AHN222" s="23"/>
      <c r="AHO222" s="23"/>
      <c r="AHP222" s="23"/>
      <c r="AHQ222" s="23"/>
      <c r="AHR222" s="23"/>
      <c r="AHS222" s="23"/>
      <c r="AHT222" s="23"/>
      <c r="AHU222" s="23"/>
      <c r="AHV222" s="23"/>
      <c r="AHW222" s="23"/>
      <c r="AHX222" s="23"/>
      <c r="AHY222" s="23"/>
      <c r="AHZ222" s="23"/>
      <c r="AIA222" s="23"/>
      <c r="AIB222" s="23"/>
      <c r="AIC222" s="23"/>
      <c r="AID222" s="23"/>
    </row>
    <row r="223" spans="1:914" s="20" customFormat="1" ht="13.55" customHeight="1">
      <c r="A223" s="608"/>
      <c r="B223" s="260" t="s">
        <v>8</v>
      </c>
      <c r="C223" s="385">
        <v>215246</v>
      </c>
      <c r="D223" s="234">
        <v>2.0187933017306667</v>
      </c>
      <c r="E223" s="613"/>
      <c r="F223" s="616"/>
      <c r="G223" s="233">
        <v>5919</v>
      </c>
      <c r="H223" s="234">
        <v>3.7618664521319385</v>
      </c>
      <c r="I223" s="369">
        <v>1748</v>
      </c>
      <c r="J223" s="234">
        <v>68.92</v>
      </c>
      <c r="K223" s="619">
        <v>21239</v>
      </c>
      <c r="L223" s="622">
        <v>46.302895322939868</v>
      </c>
      <c r="M223" s="369">
        <v>502</v>
      </c>
      <c r="N223" s="234">
        <v>26.888888888888889</v>
      </c>
      <c r="O223" s="369"/>
      <c r="P223" s="234" t="s">
        <v>445</v>
      </c>
      <c r="Q223" s="369">
        <v>40</v>
      </c>
      <c r="R223" s="234">
        <v>9</v>
      </c>
      <c r="S223" s="369">
        <v>283</v>
      </c>
      <c r="T223" s="234">
        <v>4.7755102040816331</v>
      </c>
      <c r="U223" s="384"/>
      <c r="V223" s="234" t="s">
        <v>445</v>
      </c>
      <c r="W223" s="233">
        <v>15</v>
      </c>
      <c r="X223" s="234">
        <v>14</v>
      </c>
      <c r="Y223" s="384">
        <v>0</v>
      </c>
      <c r="Z223" s="234" t="s">
        <v>445</v>
      </c>
      <c r="AA223" s="369"/>
      <c r="AB223" s="234" t="s">
        <v>445</v>
      </c>
      <c r="AC223" s="369"/>
      <c r="AD223" s="234" t="s">
        <v>445</v>
      </c>
      <c r="AE223" s="369"/>
      <c r="AF223" s="234" t="s">
        <v>445</v>
      </c>
      <c r="AG223" s="369"/>
      <c r="AH223" s="234" t="s">
        <v>445</v>
      </c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  <c r="ZI223" s="23"/>
      <c r="ZJ223" s="23"/>
      <c r="ZK223" s="23"/>
      <c r="ZL223" s="23"/>
      <c r="ZM223" s="23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J223" s="23"/>
      <c r="ABK223" s="23"/>
      <c r="ABL223" s="23"/>
      <c r="ABM223" s="23"/>
      <c r="ABN223" s="23"/>
      <c r="ABO223" s="23"/>
      <c r="ABP223" s="23"/>
      <c r="ABQ223" s="23"/>
      <c r="ABR223" s="23"/>
      <c r="ABS223" s="23"/>
      <c r="ABT223" s="23"/>
      <c r="ABU223" s="23"/>
      <c r="ABV223" s="23"/>
      <c r="ABW223" s="23"/>
      <c r="ABX223" s="23"/>
      <c r="ABY223" s="23"/>
      <c r="ABZ223" s="23"/>
      <c r="ACA223" s="23"/>
      <c r="ACB223" s="23"/>
      <c r="ACC223" s="23"/>
      <c r="ACD223" s="23"/>
      <c r="ACE223" s="23"/>
      <c r="ACF223" s="23"/>
      <c r="ACG223" s="23"/>
      <c r="ACH223" s="23"/>
      <c r="ACI223" s="23"/>
      <c r="ACJ223" s="23"/>
      <c r="ACK223" s="23"/>
      <c r="ACL223" s="23"/>
      <c r="ACM223" s="23"/>
      <c r="ACN223" s="23"/>
      <c r="ACO223" s="23"/>
      <c r="ACP223" s="23"/>
      <c r="ACQ223" s="23"/>
      <c r="ACR223" s="23"/>
      <c r="ACS223" s="23"/>
      <c r="ACT223" s="23"/>
      <c r="ACU223" s="23"/>
      <c r="ACV223" s="23"/>
      <c r="ACW223" s="23"/>
      <c r="ACX223" s="23"/>
      <c r="ACY223" s="23"/>
      <c r="ACZ223" s="23"/>
      <c r="ADA223" s="23"/>
      <c r="ADB223" s="23"/>
      <c r="ADC223" s="23"/>
      <c r="ADD223" s="23"/>
      <c r="ADE223" s="23"/>
      <c r="ADF223" s="23"/>
      <c r="ADG223" s="23"/>
      <c r="ADH223" s="23"/>
      <c r="ADI223" s="23"/>
      <c r="ADJ223" s="23"/>
      <c r="ADK223" s="23"/>
      <c r="ADL223" s="23"/>
      <c r="ADM223" s="23"/>
      <c r="ADN223" s="23"/>
      <c r="ADO223" s="23"/>
      <c r="ADP223" s="23"/>
      <c r="ADQ223" s="23"/>
      <c r="ADR223" s="23"/>
      <c r="ADS223" s="23"/>
      <c r="ADT223" s="23"/>
      <c r="ADU223" s="23"/>
      <c r="ADV223" s="23"/>
      <c r="ADW223" s="23"/>
      <c r="ADX223" s="23"/>
      <c r="ADY223" s="23"/>
      <c r="ADZ223" s="23"/>
      <c r="AEA223" s="23"/>
      <c r="AEB223" s="23"/>
      <c r="AEC223" s="23"/>
      <c r="AED223" s="23"/>
      <c r="AEE223" s="23"/>
      <c r="AEF223" s="23"/>
      <c r="AEG223" s="23"/>
      <c r="AEH223" s="23"/>
      <c r="AEI223" s="23"/>
      <c r="AEJ223" s="23"/>
      <c r="AEK223" s="23"/>
      <c r="AEL223" s="23"/>
      <c r="AEM223" s="23"/>
      <c r="AEN223" s="23"/>
      <c r="AEO223" s="23"/>
      <c r="AEP223" s="23"/>
      <c r="AEQ223" s="23"/>
      <c r="AER223" s="23"/>
      <c r="AES223" s="23"/>
      <c r="AET223" s="23"/>
      <c r="AEU223" s="23"/>
      <c r="AEV223" s="23"/>
      <c r="AEW223" s="23"/>
      <c r="AEX223" s="23"/>
      <c r="AEY223" s="23"/>
      <c r="AEZ223" s="23"/>
      <c r="AFA223" s="23"/>
      <c r="AFB223" s="23"/>
      <c r="AFC223" s="23"/>
      <c r="AFD223" s="23"/>
      <c r="AFE223" s="23"/>
      <c r="AFF223" s="23"/>
      <c r="AFG223" s="23"/>
      <c r="AFH223" s="23"/>
      <c r="AFI223" s="23"/>
      <c r="AFJ223" s="23"/>
      <c r="AFK223" s="23"/>
      <c r="AFL223" s="23"/>
      <c r="AFM223" s="23"/>
      <c r="AFN223" s="23"/>
      <c r="AFO223" s="23"/>
      <c r="AFP223" s="23"/>
      <c r="AFQ223" s="23"/>
      <c r="AFR223" s="23"/>
      <c r="AFS223" s="23"/>
      <c r="AFT223" s="23"/>
      <c r="AFU223" s="23"/>
      <c r="AFV223" s="23"/>
      <c r="AFW223" s="23"/>
      <c r="AFX223" s="23"/>
      <c r="AFY223" s="23"/>
      <c r="AFZ223" s="23"/>
      <c r="AGA223" s="23"/>
      <c r="AGB223" s="23"/>
      <c r="AGC223" s="23"/>
      <c r="AGD223" s="23"/>
      <c r="AGE223" s="23"/>
      <c r="AGF223" s="23"/>
      <c r="AGG223" s="23"/>
      <c r="AGH223" s="23"/>
      <c r="AGI223" s="23"/>
      <c r="AGJ223" s="23"/>
      <c r="AGK223" s="23"/>
      <c r="AGL223" s="23"/>
      <c r="AGM223" s="23"/>
      <c r="AGN223" s="23"/>
      <c r="AGO223" s="23"/>
      <c r="AGP223" s="23"/>
      <c r="AGQ223" s="23"/>
      <c r="AGR223" s="23"/>
      <c r="AGS223" s="23"/>
      <c r="AGT223" s="23"/>
      <c r="AGU223" s="23"/>
      <c r="AGV223" s="23"/>
      <c r="AGW223" s="23"/>
      <c r="AGX223" s="23"/>
      <c r="AGY223" s="23"/>
      <c r="AGZ223" s="23"/>
      <c r="AHA223" s="23"/>
      <c r="AHB223" s="23"/>
      <c r="AHC223" s="23"/>
      <c r="AHD223" s="23"/>
      <c r="AHE223" s="23"/>
      <c r="AHF223" s="23"/>
      <c r="AHG223" s="23"/>
      <c r="AHH223" s="23"/>
      <c r="AHI223" s="23"/>
      <c r="AHJ223" s="23"/>
      <c r="AHK223" s="23"/>
      <c r="AHL223" s="23"/>
      <c r="AHM223" s="23"/>
      <c r="AHN223" s="23"/>
      <c r="AHO223" s="23"/>
      <c r="AHP223" s="23"/>
      <c r="AHQ223" s="23"/>
      <c r="AHR223" s="23"/>
      <c r="AHS223" s="23"/>
      <c r="AHT223" s="23"/>
      <c r="AHU223" s="23"/>
      <c r="AHV223" s="23"/>
      <c r="AHW223" s="23"/>
      <c r="AHX223" s="23"/>
      <c r="AHY223" s="23"/>
      <c r="AHZ223" s="23"/>
      <c r="AIA223" s="23"/>
      <c r="AIB223" s="23"/>
      <c r="AIC223" s="23"/>
      <c r="AID223" s="23"/>
    </row>
    <row r="224" spans="1:914" s="20" customFormat="1" ht="13.55" customHeight="1">
      <c r="A224" s="608"/>
      <c r="B224" s="260" t="s">
        <v>9</v>
      </c>
      <c r="C224" s="385">
        <v>315945</v>
      </c>
      <c r="D224" s="234">
        <v>3.1893629998939215</v>
      </c>
      <c r="E224" s="613"/>
      <c r="F224" s="616"/>
      <c r="G224" s="233">
        <v>9929</v>
      </c>
      <c r="H224" s="234">
        <v>6.968699839486356</v>
      </c>
      <c r="I224" s="369">
        <v>3149</v>
      </c>
      <c r="J224" s="234">
        <v>28.70754716981132</v>
      </c>
      <c r="K224" s="619"/>
      <c r="L224" s="622"/>
      <c r="M224" s="369">
        <v>811</v>
      </c>
      <c r="N224" s="234">
        <v>49.6875</v>
      </c>
      <c r="O224" s="369"/>
      <c r="P224" s="234" t="s">
        <v>445</v>
      </c>
      <c r="Q224" s="369">
        <v>77</v>
      </c>
      <c r="R224" s="234">
        <v>6</v>
      </c>
      <c r="S224" s="369">
        <v>492</v>
      </c>
      <c r="T224" s="234">
        <v>7.4827586206896548</v>
      </c>
      <c r="U224" s="384"/>
      <c r="V224" s="234" t="s">
        <v>445</v>
      </c>
      <c r="W224" s="233">
        <v>27</v>
      </c>
      <c r="X224" s="234">
        <v>8</v>
      </c>
      <c r="Y224" s="384">
        <v>2</v>
      </c>
      <c r="Z224" s="234">
        <v>-0.7142857142857143</v>
      </c>
      <c r="AA224" s="369"/>
      <c r="AB224" s="234" t="s">
        <v>445</v>
      </c>
      <c r="AC224" s="369"/>
      <c r="AD224" s="234" t="s">
        <v>445</v>
      </c>
      <c r="AE224" s="369"/>
      <c r="AF224" s="234" t="s">
        <v>445</v>
      </c>
      <c r="AG224" s="369"/>
      <c r="AH224" s="234" t="s">
        <v>445</v>
      </c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  <c r="ZI224" s="23"/>
      <c r="ZJ224" s="23"/>
      <c r="ZK224" s="23"/>
      <c r="ZL224" s="23"/>
      <c r="ZM224" s="23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J224" s="23"/>
      <c r="ABK224" s="23"/>
      <c r="ABL224" s="23"/>
      <c r="ABM224" s="23"/>
      <c r="ABN224" s="23"/>
      <c r="ABO224" s="23"/>
      <c r="ABP224" s="23"/>
      <c r="ABQ224" s="23"/>
      <c r="ABR224" s="23"/>
      <c r="ABS224" s="23"/>
      <c r="ABT224" s="23"/>
      <c r="ABU224" s="23"/>
      <c r="ABV224" s="23"/>
      <c r="ABW224" s="23"/>
      <c r="ABX224" s="23"/>
      <c r="ABY224" s="23"/>
      <c r="ABZ224" s="23"/>
      <c r="ACA224" s="23"/>
      <c r="ACB224" s="23"/>
      <c r="ACC224" s="23"/>
      <c r="ACD224" s="23"/>
      <c r="ACE224" s="23"/>
      <c r="ACF224" s="23"/>
      <c r="ACG224" s="23"/>
      <c r="ACH224" s="23"/>
      <c r="ACI224" s="23"/>
      <c r="ACJ224" s="23"/>
      <c r="ACK224" s="23"/>
      <c r="ACL224" s="23"/>
      <c r="ACM224" s="23"/>
      <c r="ACN224" s="23"/>
      <c r="ACO224" s="23"/>
      <c r="ACP224" s="23"/>
      <c r="ACQ224" s="23"/>
      <c r="ACR224" s="23"/>
      <c r="ACS224" s="23"/>
      <c r="ACT224" s="23"/>
      <c r="ACU224" s="23"/>
      <c r="ACV224" s="23"/>
      <c r="ACW224" s="23"/>
      <c r="ACX224" s="23"/>
      <c r="ACY224" s="23"/>
      <c r="ACZ224" s="23"/>
      <c r="ADA224" s="23"/>
      <c r="ADB224" s="23"/>
      <c r="ADC224" s="23"/>
      <c r="ADD224" s="23"/>
      <c r="ADE224" s="23"/>
      <c r="ADF224" s="23"/>
      <c r="ADG224" s="23"/>
      <c r="ADH224" s="23"/>
      <c r="ADI224" s="23"/>
      <c r="ADJ224" s="23"/>
      <c r="ADK224" s="23"/>
      <c r="ADL224" s="23"/>
      <c r="ADM224" s="23"/>
      <c r="ADN224" s="23"/>
      <c r="ADO224" s="23"/>
      <c r="ADP224" s="23"/>
      <c r="ADQ224" s="23"/>
      <c r="ADR224" s="23"/>
      <c r="ADS224" s="23"/>
      <c r="ADT224" s="23"/>
      <c r="ADU224" s="23"/>
      <c r="ADV224" s="23"/>
      <c r="ADW224" s="23"/>
      <c r="ADX224" s="23"/>
      <c r="ADY224" s="23"/>
      <c r="ADZ224" s="23"/>
      <c r="AEA224" s="23"/>
      <c r="AEB224" s="23"/>
      <c r="AEC224" s="23"/>
      <c r="AED224" s="23"/>
      <c r="AEE224" s="23"/>
      <c r="AEF224" s="23"/>
      <c r="AEG224" s="23"/>
      <c r="AEH224" s="23"/>
      <c r="AEI224" s="23"/>
      <c r="AEJ224" s="23"/>
      <c r="AEK224" s="23"/>
      <c r="AEL224" s="23"/>
      <c r="AEM224" s="23"/>
      <c r="AEN224" s="23"/>
      <c r="AEO224" s="23"/>
      <c r="AEP224" s="23"/>
      <c r="AEQ224" s="23"/>
      <c r="AER224" s="23"/>
      <c r="AES224" s="23"/>
      <c r="AET224" s="23"/>
      <c r="AEU224" s="23"/>
      <c r="AEV224" s="23"/>
      <c r="AEW224" s="23"/>
      <c r="AEX224" s="23"/>
      <c r="AEY224" s="23"/>
      <c r="AEZ224" s="23"/>
      <c r="AFA224" s="23"/>
      <c r="AFB224" s="23"/>
      <c r="AFC224" s="23"/>
      <c r="AFD224" s="23"/>
      <c r="AFE224" s="23"/>
      <c r="AFF224" s="23"/>
      <c r="AFG224" s="23"/>
      <c r="AFH224" s="23"/>
      <c r="AFI224" s="23"/>
      <c r="AFJ224" s="23"/>
      <c r="AFK224" s="23"/>
      <c r="AFL224" s="23"/>
      <c r="AFM224" s="23"/>
      <c r="AFN224" s="23"/>
      <c r="AFO224" s="23"/>
      <c r="AFP224" s="23"/>
      <c r="AFQ224" s="23"/>
      <c r="AFR224" s="23"/>
      <c r="AFS224" s="23"/>
      <c r="AFT224" s="23"/>
      <c r="AFU224" s="23"/>
      <c r="AFV224" s="23"/>
      <c r="AFW224" s="23"/>
      <c r="AFX224" s="23"/>
      <c r="AFY224" s="23"/>
      <c r="AFZ224" s="23"/>
      <c r="AGA224" s="23"/>
      <c r="AGB224" s="23"/>
      <c r="AGC224" s="23"/>
      <c r="AGD224" s="23"/>
      <c r="AGE224" s="23"/>
      <c r="AGF224" s="23"/>
      <c r="AGG224" s="23"/>
      <c r="AGH224" s="23"/>
      <c r="AGI224" s="23"/>
      <c r="AGJ224" s="23"/>
      <c r="AGK224" s="23"/>
      <c r="AGL224" s="23"/>
      <c r="AGM224" s="23"/>
      <c r="AGN224" s="23"/>
      <c r="AGO224" s="23"/>
      <c r="AGP224" s="23"/>
      <c r="AGQ224" s="23"/>
      <c r="AGR224" s="23"/>
      <c r="AGS224" s="23"/>
      <c r="AGT224" s="23"/>
      <c r="AGU224" s="23"/>
      <c r="AGV224" s="23"/>
      <c r="AGW224" s="23"/>
      <c r="AGX224" s="23"/>
      <c r="AGY224" s="23"/>
      <c r="AGZ224" s="23"/>
      <c r="AHA224" s="23"/>
      <c r="AHB224" s="23"/>
      <c r="AHC224" s="23"/>
      <c r="AHD224" s="23"/>
      <c r="AHE224" s="23"/>
      <c r="AHF224" s="23"/>
      <c r="AHG224" s="23"/>
      <c r="AHH224" s="23"/>
      <c r="AHI224" s="23"/>
      <c r="AHJ224" s="23"/>
      <c r="AHK224" s="23"/>
      <c r="AHL224" s="23"/>
      <c r="AHM224" s="23"/>
      <c r="AHN224" s="23"/>
      <c r="AHO224" s="23"/>
      <c r="AHP224" s="23"/>
      <c r="AHQ224" s="23"/>
      <c r="AHR224" s="23"/>
      <c r="AHS224" s="23"/>
      <c r="AHT224" s="23"/>
      <c r="AHU224" s="23"/>
      <c r="AHV224" s="23"/>
      <c r="AHW224" s="23"/>
      <c r="AHX224" s="23"/>
      <c r="AHY224" s="23"/>
      <c r="AHZ224" s="23"/>
      <c r="AIA224" s="23"/>
      <c r="AIB224" s="23"/>
      <c r="AIC224" s="23"/>
      <c r="AID224" s="23"/>
    </row>
    <row r="225" spans="1:914" s="20" customFormat="1" ht="13.55" customHeight="1">
      <c r="A225" s="608"/>
      <c r="B225" s="260" t="s">
        <v>202</v>
      </c>
      <c r="C225" s="385">
        <v>412798</v>
      </c>
      <c r="D225" s="234">
        <v>4.1959570022405153</v>
      </c>
      <c r="E225" s="613"/>
      <c r="F225" s="616"/>
      <c r="G225" s="233">
        <v>12811</v>
      </c>
      <c r="H225" s="234">
        <v>6.2914058053500286</v>
      </c>
      <c r="I225" s="369">
        <v>4877</v>
      </c>
      <c r="J225" s="234">
        <v>16.480286738351253</v>
      </c>
      <c r="K225" s="619"/>
      <c r="L225" s="622"/>
      <c r="M225" s="369">
        <v>1349</v>
      </c>
      <c r="N225" s="234">
        <v>19.753846153846155</v>
      </c>
      <c r="O225" s="369"/>
      <c r="P225" s="234" t="s">
        <v>445</v>
      </c>
      <c r="Q225" s="369">
        <v>94</v>
      </c>
      <c r="R225" s="234">
        <v>9.4444444444444446</v>
      </c>
      <c r="S225" s="369">
        <v>965</v>
      </c>
      <c r="T225" s="234">
        <v>11.532467532467532</v>
      </c>
      <c r="U225" s="384"/>
      <c r="V225" s="234" t="s">
        <v>445</v>
      </c>
      <c r="W225" s="233">
        <v>26</v>
      </c>
      <c r="X225" s="234">
        <v>25</v>
      </c>
      <c r="Y225" s="384">
        <v>6</v>
      </c>
      <c r="Z225" s="234">
        <v>0.19999999999999996</v>
      </c>
      <c r="AA225" s="369"/>
      <c r="AB225" s="234" t="s">
        <v>445</v>
      </c>
      <c r="AC225" s="369"/>
      <c r="AD225" s="234" t="s">
        <v>445</v>
      </c>
      <c r="AE225" s="369"/>
      <c r="AF225" s="234" t="s">
        <v>445</v>
      </c>
      <c r="AG225" s="369"/>
      <c r="AH225" s="234" t="s">
        <v>445</v>
      </c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  <c r="ZI225" s="23"/>
      <c r="ZJ225" s="23"/>
      <c r="ZK225" s="23"/>
      <c r="ZL225" s="23"/>
      <c r="ZM225" s="23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J225" s="23"/>
      <c r="ABK225" s="23"/>
      <c r="ABL225" s="23"/>
      <c r="ABM225" s="23"/>
      <c r="ABN225" s="23"/>
      <c r="ABO225" s="23"/>
      <c r="ABP225" s="23"/>
      <c r="ABQ225" s="23"/>
      <c r="ABR225" s="23"/>
      <c r="ABS225" s="23"/>
      <c r="ABT225" s="23"/>
      <c r="ABU225" s="23"/>
      <c r="ABV225" s="23"/>
      <c r="ABW225" s="23"/>
      <c r="ABX225" s="23"/>
      <c r="ABY225" s="23"/>
      <c r="ABZ225" s="23"/>
      <c r="ACA225" s="23"/>
      <c r="ACB225" s="23"/>
      <c r="ACC225" s="23"/>
      <c r="ACD225" s="23"/>
      <c r="ACE225" s="23"/>
      <c r="ACF225" s="23"/>
      <c r="ACG225" s="23"/>
      <c r="ACH225" s="23"/>
      <c r="ACI225" s="23"/>
      <c r="ACJ225" s="23"/>
      <c r="ACK225" s="23"/>
      <c r="ACL225" s="23"/>
      <c r="ACM225" s="23"/>
      <c r="ACN225" s="23"/>
      <c r="ACO225" s="23"/>
      <c r="ACP225" s="23"/>
      <c r="ACQ225" s="23"/>
      <c r="ACR225" s="23"/>
      <c r="ACS225" s="23"/>
      <c r="ACT225" s="23"/>
      <c r="ACU225" s="23"/>
      <c r="ACV225" s="23"/>
      <c r="ACW225" s="23"/>
      <c r="ACX225" s="23"/>
      <c r="ACY225" s="23"/>
      <c r="ACZ225" s="23"/>
      <c r="ADA225" s="23"/>
      <c r="ADB225" s="23"/>
      <c r="ADC225" s="23"/>
      <c r="ADD225" s="23"/>
      <c r="ADE225" s="23"/>
      <c r="ADF225" s="23"/>
      <c r="ADG225" s="23"/>
      <c r="ADH225" s="23"/>
      <c r="ADI225" s="23"/>
      <c r="ADJ225" s="23"/>
      <c r="ADK225" s="23"/>
      <c r="ADL225" s="23"/>
      <c r="ADM225" s="23"/>
      <c r="ADN225" s="23"/>
      <c r="ADO225" s="23"/>
      <c r="ADP225" s="23"/>
      <c r="ADQ225" s="23"/>
      <c r="ADR225" s="23"/>
      <c r="ADS225" s="23"/>
      <c r="ADT225" s="23"/>
      <c r="ADU225" s="23"/>
      <c r="ADV225" s="23"/>
      <c r="ADW225" s="23"/>
      <c r="ADX225" s="23"/>
      <c r="ADY225" s="23"/>
      <c r="ADZ225" s="23"/>
      <c r="AEA225" s="23"/>
      <c r="AEB225" s="23"/>
      <c r="AEC225" s="23"/>
      <c r="AED225" s="23"/>
      <c r="AEE225" s="23"/>
      <c r="AEF225" s="23"/>
      <c r="AEG225" s="23"/>
      <c r="AEH225" s="23"/>
      <c r="AEI225" s="23"/>
      <c r="AEJ225" s="23"/>
      <c r="AEK225" s="23"/>
      <c r="AEL225" s="23"/>
      <c r="AEM225" s="23"/>
      <c r="AEN225" s="23"/>
      <c r="AEO225" s="23"/>
      <c r="AEP225" s="23"/>
      <c r="AEQ225" s="23"/>
      <c r="AER225" s="23"/>
      <c r="AES225" s="23"/>
      <c r="AET225" s="23"/>
      <c r="AEU225" s="23"/>
      <c r="AEV225" s="23"/>
      <c r="AEW225" s="23"/>
      <c r="AEX225" s="23"/>
      <c r="AEY225" s="23"/>
      <c r="AEZ225" s="23"/>
      <c r="AFA225" s="23"/>
      <c r="AFB225" s="23"/>
      <c r="AFC225" s="23"/>
      <c r="AFD225" s="23"/>
      <c r="AFE225" s="23"/>
      <c r="AFF225" s="23"/>
      <c r="AFG225" s="23"/>
      <c r="AFH225" s="23"/>
      <c r="AFI225" s="23"/>
      <c r="AFJ225" s="23"/>
      <c r="AFK225" s="23"/>
      <c r="AFL225" s="23"/>
      <c r="AFM225" s="23"/>
      <c r="AFN225" s="23"/>
      <c r="AFO225" s="23"/>
      <c r="AFP225" s="23"/>
      <c r="AFQ225" s="23"/>
      <c r="AFR225" s="23"/>
      <c r="AFS225" s="23"/>
      <c r="AFT225" s="23"/>
      <c r="AFU225" s="23"/>
      <c r="AFV225" s="23"/>
      <c r="AFW225" s="23"/>
      <c r="AFX225" s="23"/>
      <c r="AFY225" s="23"/>
      <c r="AFZ225" s="23"/>
      <c r="AGA225" s="23"/>
      <c r="AGB225" s="23"/>
      <c r="AGC225" s="23"/>
      <c r="AGD225" s="23"/>
      <c r="AGE225" s="23"/>
      <c r="AGF225" s="23"/>
      <c r="AGG225" s="23"/>
      <c r="AGH225" s="23"/>
      <c r="AGI225" s="23"/>
      <c r="AGJ225" s="23"/>
      <c r="AGK225" s="23"/>
      <c r="AGL225" s="23"/>
      <c r="AGM225" s="23"/>
      <c r="AGN225" s="23"/>
      <c r="AGO225" s="23"/>
      <c r="AGP225" s="23"/>
      <c r="AGQ225" s="23"/>
      <c r="AGR225" s="23"/>
      <c r="AGS225" s="23"/>
      <c r="AGT225" s="23"/>
      <c r="AGU225" s="23"/>
      <c r="AGV225" s="23"/>
      <c r="AGW225" s="23"/>
      <c r="AGX225" s="23"/>
      <c r="AGY225" s="23"/>
      <c r="AGZ225" s="23"/>
      <c r="AHA225" s="23"/>
      <c r="AHB225" s="23"/>
      <c r="AHC225" s="23"/>
      <c r="AHD225" s="23"/>
      <c r="AHE225" s="23"/>
      <c r="AHF225" s="23"/>
      <c r="AHG225" s="23"/>
      <c r="AHH225" s="23"/>
      <c r="AHI225" s="23"/>
      <c r="AHJ225" s="23"/>
      <c r="AHK225" s="23"/>
      <c r="AHL225" s="23"/>
      <c r="AHM225" s="23"/>
      <c r="AHN225" s="23"/>
      <c r="AHO225" s="23"/>
      <c r="AHP225" s="23"/>
      <c r="AHQ225" s="23"/>
      <c r="AHR225" s="23"/>
      <c r="AHS225" s="23"/>
      <c r="AHT225" s="23"/>
      <c r="AHU225" s="23"/>
      <c r="AHV225" s="23"/>
      <c r="AHW225" s="23"/>
      <c r="AHX225" s="23"/>
      <c r="AHY225" s="23"/>
      <c r="AHZ225" s="23"/>
      <c r="AIA225" s="23"/>
      <c r="AIB225" s="23"/>
      <c r="AIC225" s="23"/>
      <c r="AID225" s="23"/>
    </row>
    <row r="226" spans="1:914" s="20" customFormat="1" ht="13.55" customHeight="1">
      <c r="A226" s="608"/>
      <c r="B226" s="260" t="s">
        <v>203</v>
      </c>
      <c r="C226" s="385">
        <v>674022</v>
      </c>
      <c r="D226" s="234">
        <v>5.6104567343055818</v>
      </c>
      <c r="E226" s="613"/>
      <c r="F226" s="616"/>
      <c r="G226" s="233">
        <v>13196</v>
      </c>
      <c r="H226" s="234">
        <v>5.9746300211416488</v>
      </c>
      <c r="I226" s="369">
        <v>9004</v>
      </c>
      <c r="J226" s="234">
        <v>18.116772823779193</v>
      </c>
      <c r="K226" s="619">
        <v>27951</v>
      </c>
      <c r="L226" s="622">
        <v>16.095412844036698</v>
      </c>
      <c r="M226" s="369">
        <v>2218</v>
      </c>
      <c r="N226" s="234">
        <v>5.0271739130434785</v>
      </c>
      <c r="O226" s="369"/>
      <c r="P226" s="234" t="s">
        <v>445</v>
      </c>
      <c r="Q226" s="369">
        <v>629</v>
      </c>
      <c r="R226" s="234">
        <v>51.416666666666664</v>
      </c>
      <c r="S226" s="369">
        <v>1608</v>
      </c>
      <c r="T226" s="234">
        <v>17.067415730337078</v>
      </c>
      <c r="U226" s="384"/>
      <c r="V226" s="234" t="s">
        <v>445</v>
      </c>
      <c r="W226" s="233">
        <v>38</v>
      </c>
      <c r="X226" s="234">
        <v>0.58333333333333326</v>
      </c>
      <c r="Y226" s="384">
        <v>1</v>
      </c>
      <c r="Z226" s="234" t="s">
        <v>445</v>
      </c>
      <c r="AA226" s="369"/>
      <c r="AB226" s="234" t="s">
        <v>445</v>
      </c>
      <c r="AC226" s="369"/>
      <c r="AD226" s="234" t="s">
        <v>445</v>
      </c>
      <c r="AE226" s="369"/>
      <c r="AF226" s="234" t="s">
        <v>445</v>
      </c>
      <c r="AG226" s="369"/>
      <c r="AH226" s="234" t="s">
        <v>445</v>
      </c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</row>
    <row r="227" spans="1:914" s="20" customFormat="1" ht="13.55" customHeight="1">
      <c r="A227" s="608"/>
      <c r="B227" s="260" t="s">
        <v>204</v>
      </c>
      <c r="C227" s="385">
        <v>702153</v>
      </c>
      <c r="D227" s="234">
        <v>4.0987059951202509</v>
      </c>
      <c r="E227" s="613"/>
      <c r="F227" s="616"/>
      <c r="G227" s="233">
        <v>12947</v>
      </c>
      <c r="H227" s="234">
        <v>4.9037847697218426</v>
      </c>
      <c r="I227" s="369">
        <v>10014</v>
      </c>
      <c r="J227" s="234">
        <v>15.470394736842106</v>
      </c>
      <c r="K227" s="619"/>
      <c r="L227" s="622"/>
      <c r="M227" s="369">
        <v>1833</v>
      </c>
      <c r="N227" s="234">
        <v>2.925053533190578</v>
      </c>
      <c r="O227" s="369"/>
      <c r="P227" s="234" t="s">
        <v>445</v>
      </c>
      <c r="Q227" s="369">
        <v>525</v>
      </c>
      <c r="R227" s="234">
        <v>17.103448275862068</v>
      </c>
      <c r="S227" s="369">
        <v>2491</v>
      </c>
      <c r="T227" s="234">
        <v>17.05072463768116</v>
      </c>
      <c r="U227" s="384"/>
      <c r="V227" s="234" t="s">
        <v>445</v>
      </c>
      <c r="W227" s="233">
        <v>54</v>
      </c>
      <c r="X227" s="234">
        <v>2.375</v>
      </c>
      <c r="Y227" s="384">
        <v>6</v>
      </c>
      <c r="Z227" s="234" t="s">
        <v>445</v>
      </c>
      <c r="AA227" s="369"/>
      <c r="AB227" s="234" t="s">
        <v>445</v>
      </c>
      <c r="AC227" s="369"/>
      <c r="AD227" s="234" t="s">
        <v>445</v>
      </c>
      <c r="AE227" s="369"/>
      <c r="AF227" s="234" t="s">
        <v>445</v>
      </c>
      <c r="AG227" s="369"/>
      <c r="AH227" s="234" t="s">
        <v>445</v>
      </c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</row>
    <row r="228" spans="1:914" s="20" customFormat="1" ht="13.55" customHeight="1">
      <c r="A228" s="608"/>
      <c r="B228" s="260" t="s">
        <v>205</v>
      </c>
      <c r="C228" s="385">
        <v>619954</v>
      </c>
      <c r="D228" s="234">
        <v>4.3162457659820781</v>
      </c>
      <c r="E228" s="613"/>
      <c r="F228" s="616"/>
      <c r="G228" s="233">
        <v>14951</v>
      </c>
      <c r="H228" s="234">
        <v>3.9490235021516051</v>
      </c>
      <c r="I228" s="369">
        <v>6709</v>
      </c>
      <c r="J228" s="234">
        <v>7.6456185567010309</v>
      </c>
      <c r="K228" s="619"/>
      <c r="L228" s="622"/>
      <c r="M228" s="369">
        <v>1586</v>
      </c>
      <c r="N228" s="234">
        <v>5.9257641921397379</v>
      </c>
      <c r="O228" s="369"/>
      <c r="P228" s="234" t="s">
        <v>445</v>
      </c>
      <c r="Q228" s="369">
        <v>483</v>
      </c>
      <c r="R228" s="234">
        <v>31.200000000000003</v>
      </c>
      <c r="S228" s="369">
        <v>1120</v>
      </c>
      <c r="T228" s="234">
        <v>5.706586826347305</v>
      </c>
      <c r="U228" s="384"/>
      <c r="V228" s="234" t="s">
        <v>445</v>
      </c>
      <c r="W228" s="233">
        <v>64</v>
      </c>
      <c r="X228" s="234">
        <v>3.5714285714285712</v>
      </c>
      <c r="Y228" s="384">
        <v>0</v>
      </c>
      <c r="Z228" s="234" t="s">
        <v>445</v>
      </c>
      <c r="AA228" s="369"/>
      <c r="AB228" s="234" t="s">
        <v>445</v>
      </c>
      <c r="AC228" s="369"/>
      <c r="AD228" s="234" t="s">
        <v>445</v>
      </c>
      <c r="AE228" s="369"/>
      <c r="AF228" s="234" t="s">
        <v>445</v>
      </c>
      <c r="AG228" s="369"/>
      <c r="AH228" s="234" t="s">
        <v>445</v>
      </c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</row>
    <row r="229" spans="1:914" s="20" customFormat="1" ht="13.55" customHeight="1">
      <c r="A229" s="608"/>
      <c r="B229" s="260" t="s">
        <v>21</v>
      </c>
      <c r="C229" s="385">
        <v>773480</v>
      </c>
      <c r="D229" s="234">
        <v>5.2177348692513608</v>
      </c>
      <c r="E229" s="613"/>
      <c r="F229" s="616"/>
      <c r="G229" s="233">
        <v>15664</v>
      </c>
      <c r="H229" s="234">
        <v>2.3802330599913684</v>
      </c>
      <c r="I229" s="369">
        <v>9197</v>
      </c>
      <c r="J229" s="234">
        <v>7.6275797373358341</v>
      </c>
      <c r="K229" s="619">
        <v>36960</v>
      </c>
      <c r="L229" s="622">
        <v>10.766953199617957</v>
      </c>
      <c r="M229" s="369">
        <v>2596</v>
      </c>
      <c r="N229" s="234">
        <v>7.9826989619377162</v>
      </c>
      <c r="O229" s="369"/>
      <c r="P229" s="234" t="s">
        <v>445</v>
      </c>
      <c r="Q229" s="369">
        <v>775</v>
      </c>
      <c r="R229" s="234">
        <v>47.4375</v>
      </c>
      <c r="S229" s="369">
        <v>908</v>
      </c>
      <c r="T229" s="234">
        <v>1.4876712328767123</v>
      </c>
      <c r="U229" s="384"/>
      <c r="V229" s="234" t="s">
        <v>445</v>
      </c>
      <c r="W229" s="233">
        <v>60</v>
      </c>
      <c r="X229" s="234">
        <v>1.5</v>
      </c>
      <c r="Y229" s="384">
        <v>9</v>
      </c>
      <c r="Z229" s="234" t="s">
        <v>445</v>
      </c>
      <c r="AA229" s="369"/>
      <c r="AB229" s="234" t="s">
        <v>445</v>
      </c>
      <c r="AC229" s="369"/>
      <c r="AD229" s="234" t="s">
        <v>445</v>
      </c>
      <c r="AE229" s="369"/>
      <c r="AF229" s="234" t="s">
        <v>445</v>
      </c>
      <c r="AG229" s="369"/>
      <c r="AH229" s="234" t="s">
        <v>445</v>
      </c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</row>
    <row r="230" spans="1:914" s="20" customFormat="1" ht="13.55" customHeight="1">
      <c r="A230" s="608"/>
      <c r="B230" s="260" t="s">
        <v>34</v>
      </c>
      <c r="C230" s="385">
        <v>1041431</v>
      </c>
      <c r="D230" s="234">
        <v>6.0411204337860953</v>
      </c>
      <c r="E230" s="613"/>
      <c r="F230" s="616"/>
      <c r="G230" s="233">
        <v>13508</v>
      </c>
      <c r="H230" s="234">
        <v>1.5253318377266778</v>
      </c>
      <c r="I230" s="369">
        <v>6288</v>
      </c>
      <c r="J230" s="234">
        <v>6.909433962264151</v>
      </c>
      <c r="K230" s="619"/>
      <c r="L230" s="622"/>
      <c r="M230" s="369">
        <v>1523</v>
      </c>
      <c r="N230" s="234">
        <v>5.2674897119341564</v>
      </c>
      <c r="O230" s="369"/>
      <c r="P230" s="234" t="s">
        <v>445</v>
      </c>
      <c r="Q230" s="369">
        <v>277</v>
      </c>
      <c r="R230" s="234">
        <v>5.7560975609756095</v>
      </c>
      <c r="S230" s="369">
        <v>1137</v>
      </c>
      <c r="T230" s="234">
        <v>1.5210643015521064</v>
      </c>
      <c r="U230" s="384"/>
      <c r="V230" s="234" t="s">
        <v>445</v>
      </c>
      <c r="W230" s="233">
        <v>20</v>
      </c>
      <c r="X230" s="234">
        <v>3</v>
      </c>
      <c r="Y230" s="384">
        <v>30</v>
      </c>
      <c r="Z230" s="234">
        <v>0.875</v>
      </c>
      <c r="AA230" s="369"/>
      <c r="AB230" s="234" t="s">
        <v>445</v>
      </c>
      <c r="AC230" s="369"/>
      <c r="AD230" s="234" t="s">
        <v>445</v>
      </c>
      <c r="AE230" s="369"/>
      <c r="AF230" s="234" t="s">
        <v>445</v>
      </c>
      <c r="AG230" s="369"/>
      <c r="AH230" s="234" t="s">
        <v>445</v>
      </c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</row>
    <row r="231" spans="1:914" s="20" customFormat="1" ht="13.55" customHeight="1" thickBot="1">
      <c r="A231" s="611"/>
      <c r="B231" s="272" t="s">
        <v>32</v>
      </c>
      <c r="C231" s="390">
        <v>1393343</v>
      </c>
      <c r="D231" s="238">
        <v>8.9934230344412089</v>
      </c>
      <c r="E231" s="614"/>
      <c r="F231" s="617"/>
      <c r="G231" s="237">
        <v>14630</v>
      </c>
      <c r="H231" s="238">
        <v>3.2640629554065868</v>
      </c>
      <c r="I231" s="388">
        <v>8782</v>
      </c>
      <c r="J231" s="238">
        <v>12.346504559270517</v>
      </c>
      <c r="K231" s="625"/>
      <c r="L231" s="624"/>
      <c r="M231" s="388">
        <v>1423</v>
      </c>
      <c r="N231" s="238">
        <v>5.0042194092827001</v>
      </c>
      <c r="O231" s="388"/>
      <c r="P231" s="238" t="s">
        <v>445</v>
      </c>
      <c r="Q231" s="388">
        <v>124</v>
      </c>
      <c r="R231" s="238">
        <v>6.75</v>
      </c>
      <c r="S231" s="388">
        <v>1103</v>
      </c>
      <c r="T231" s="238">
        <v>1.7994923857868019</v>
      </c>
      <c r="U231" s="389"/>
      <c r="V231" s="238" t="s">
        <v>445</v>
      </c>
      <c r="W231" s="237">
        <v>57</v>
      </c>
      <c r="X231" s="238">
        <v>13.25</v>
      </c>
      <c r="Y231" s="389">
        <v>40</v>
      </c>
      <c r="Z231" s="238" t="s">
        <v>445</v>
      </c>
      <c r="AA231" s="391"/>
      <c r="AB231" s="234" t="s">
        <v>445</v>
      </c>
      <c r="AC231" s="391"/>
      <c r="AD231" s="234" t="s">
        <v>445</v>
      </c>
      <c r="AE231" s="391"/>
      <c r="AF231" s="234" t="s">
        <v>445</v>
      </c>
      <c r="AG231" s="391"/>
      <c r="AH231" s="234" t="s">
        <v>445</v>
      </c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</row>
    <row r="232" spans="1:914" s="20" customFormat="1" ht="13.55" customHeight="1">
      <c r="A232" s="610" t="s">
        <v>427</v>
      </c>
      <c r="B232" s="67" t="s">
        <v>25</v>
      </c>
      <c r="C232" s="380">
        <v>1782313</v>
      </c>
      <c r="D232" s="84">
        <v>11.088887230896537</v>
      </c>
      <c r="E232" s="612">
        <v>434583</v>
      </c>
      <c r="F232" s="615">
        <v>1.4104664706861167</v>
      </c>
      <c r="G232" s="79">
        <v>12795</v>
      </c>
      <c r="H232" s="84">
        <v>4.1613553852359821</v>
      </c>
      <c r="I232" s="83">
        <v>9602</v>
      </c>
      <c r="J232" s="84">
        <v>15.164983164983166</v>
      </c>
      <c r="K232" s="618">
        <v>33915</v>
      </c>
      <c r="L232" s="620">
        <v>9.9121621621621614</v>
      </c>
      <c r="M232" s="83">
        <v>1511</v>
      </c>
      <c r="N232" s="84">
        <v>8.6858974358974361</v>
      </c>
      <c r="O232" s="83"/>
      <c r="P232" s="84"/>
      <c r="Q232" s="83">
        <v>323</v>
      </c>
      <c r="R232" s="84">
        <v>16.944444444444443</v>
      </c>
      <c r="S232" s="83">
        <v>1296</v>
      </c>
      <c r="T232" s="84">
        <v>3.1012658227848098</v>
      </c>
      <c r="U232" s="382"/>
      <c r="V232" s="381"/>
      <c r="W232" s="79">
        <v>16</v>
      </c>
      <c r="X232" s="84">
        <v>0.77777777777777768</v>
      </c>
      <c r="Y232" s="382">
        <v>22</v>
      </c>
      <c r="Z232" s="84" t="s">
        <v>445</v>
      </c>
      <c r="AA232" s="369"/>
      <c r="AB232" s="234"/>
      <c r="AC232" s="369"/>
      <c r="AD232" s="234"/>
      <c r="AE232" s="369"/>
      <c r="AF232" s="234"/>
      <c r="AG232" s="369"/>
      <c r="AH232" s="234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</row>
    <row r="233" spans="1:914" s="20" customFormat="1" ht="13.55" customHeight="1">
      <c r="A233" s="608"/>
      <c r="B233" s="260" t="s">
        <v>26</v>
      </c>
      <c r="C233" s="385">
        <v>1724880</v>
      </c>
      <c r="D233" s="234">
        <v>14.302070580720711</v>
      </c>
      <c r="E233" s="613"/>
      <c r="F233" s="616"/>
      <c r="G233" s="233">
        <v>13279</v>
      </c>
      <c r="H233" s="234">
        <v>3.818214804063861</v>
      </c>
      <c r="I233" s="369">
        <v>8818</v>
      </c>
      <c r="J233" s="234">
        <v>12.799687010954617</v>
      </c>
      <c r="K233" s="619"/>
      <c r="L233" s="621"/>
      <c r="M233" s="369">
        <v>1785</v>
      </c>
      <c r="N233" s="234">
        <v>11.310344827586206</v>
      </c>
      <c r="O233" s="369"/>
      <c r="P233" s="234"/>
      <c r="Q233" s="369">
        <v>630</v>
      </c>
      <c r="R233" s="234">
        <v>16.027027027027028</v>
      </c>
      <c r="S233" s="369">
        <v>1031</v>
      </c>
      <c r="T233" s="234">
        <v>4.287179487179487</v>
      </c>
      <c r="U233" s="384"/>
      <c r="V233" s="321"/>
      <c r="W233" s="233">
        <v>23</v>
      </c>
      <c r="X233" s="234">
        <v>6.666666666666667</v>
      </c>
      <c r="Y233" s="384">
        <v>4</v>
      </c>
      <c r="Z233" s="234">
        <v>1</v>
      </c>
      <c r="AA233" s="369"/>
      <c r="AB233" s="234"/>
      <c r="AC233" s="369"/>
      <c r="AD233" s="234"/>
      <c r="AE233" s="369"/>
      <c r="AF233" s="234"/>
      <c r="AG233" s="369"/>
      <c r="AH233" s="234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</row>
    <row r="234" spans="1:914" s="20" customFormat="1" ht="13.55" customHeight="1">
      <c r="A234" s="608"/>
      <c r="B234" s="260" t="s">
        <v>199</v>
      </c>
      <c r="C234" s="385">
        <v>1472193</v>
      </c>
      <c r="D234" s="234">
        <v>9.1179563307973037</v>
      </c>
      <c r="E234" s="613"/>
      <c r="F234" s="616"/>
      <c r="G234" s="233">
        <v>13004</v>
      </c>
      <c r="H234" s="234">
        <v>1.9588168373151307</v>
      </c>
      <c r="I234" s="369">
        <v>9797</v>
      </c>
      <c r="J234" s="234">
        <v>10.817852834740652</v>
      </c>
      <c r="K234" s="619"/>
      <c r="L234" s="621"/>
      <c r="M234" s="369">
        <v>2772</v>
      </c>
      <c r="N234" s="234">
        <v>11.052173913043479</v>
      </c>
      <c r="O234" s="369"/>
      <c r="P234" s="234"/>
      <c r="Q234" s="369">
        <v>1647</v>
      </c>
      <c r="R234" s="234">
        <v>163.69999999999999</v>
      </c>
      <c r="S234" s="369">
        <v>640</v>
      </c>
      <c r="T234" s="234">
        <v>2.7209302325581395</v>
      </c>
      <c r="U234" s="384"/>
      <c r="V234" s="321"/>
      <c r="W234" s="233">
        <v>59</v>
      </c>
      <c r="X234" s="234">
        <v>2.6875</v>
      </c>
      <c r="Y234" s="384">
        <v>1</v>
      </c>
      <c r="Z234" s="234">
        <v>-0.66666666666666674</v>
      </c>
      <c r="AA234" s="369"/>
      <c r="AB234" s="234"/>
      <c r="AC234" s="369"/>
      <c r="AD234" s="234"/>
      <c r="AE234" s="369"/>
      <c r="AF234" s="234"/>
      <c r="AG234" s="369"/>
      <c r="AH234" s="234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  <c r="ZI234" s="23"/>
      <c r="ZJ234" s="23"/>
      <c r="ZK234" s="23"/>
      <c r="ZL234" s="23"/>
      <c r="ZM234" s="23"/>
      <c r="ZN234" s="23"/>
      <c r="ZO234" s="23"/>
      <c r="ZP234" s="23"/>
      <c r="ZQ234" s="23"/>
      <c r="ZR234" s="23"/>
      <c r="ZS234" s="23"/>
      <c r="ZT234" s="23"/>
      <c r="ZU234" s="23"/>
      <c r="ZV234" s="23"/>
      <c r="ZW234" s="23"/>
      <c r="ZX234" s="23"/>
      <c r="ZY234" s="23"/>
      <c r="ZZ234" s="23"/>
      <c r="AAA234" s="23"/>
      <c r="AAB234" s="23"/>
      <c r="AAC234" s="23"/>
      <c r="AAD234" s="23"/>
      <c r="AAE234" s="23"/>
      <c r="AAF234" s="23"/>
      <c r="AAG234" s="23"/>
      <c r="AAH234" s="23"/>
      <c r="AAI234" s="23"/>
      <c r="AAJ234" s="23"/>
      <c r="AAK234" s="23"/>
      <c r="AAL234" s="23"/>
      <c r="AAM234" s="23"/>
      <c r="AAN234" s="23"/>
      <c r="AAO234" s="23"/>
      <c r="AAP234" s="23"/>
      <c r="AAQ234" s="23"/>
      <c r="AAR234" s="23"/>
      <c r="AAS234" s="23"/>
      <c r="AAT234" s="23"/>
      <c r="AAU234" s="23"/>
      <c r="AAV234" s="23"/>
      <c r="AAW234" s="23"/>
      <c r="AAX234" s="23"/>
      <c r="AAY234" s="23"/>
      <c r="AAZ234" s="23"/>
      <c r="ABA234" s="23"/>
      <c r="ABB234" s="23"/>
      <c r="ABC234" s="23"/>
      <c r="ABD234" s="23"/>
      <c r="ABE234" s="23"/>
      <c r="ABF234" s="23"/>
      <c r="ABG234" s="23"/>
      <c r="ABH234" s="23"/>
      <c r="ABI234" s="23"/>
      <c r="ABJ234" s="23"/>
      <c r="ABK234" s="23"/>
      <c r="ABL234" s="23"/>
      <c r="ABM234" s="23"/>
      <c r="ABN234" s="23"/>
      <c r="ABO234" s="23"/>
      <c r="ABP234" s="23"/>
      <c r="ABQ234" s="23"/>
      <c r="ABR234" s="23"/>
      <c r="ABS234" s="23"/>
      <c r="ABT234" s="23"/>
      <c r="ABU234" s="23"/>
      <c r="ABV234" s="23"/>
      <c r="ABW234" s="23"/>
      <c r="ABX234" s="23"/>
      <c r="ABY234" s="23"/>
      <c r="ABZ234" s="23"/>
      <c r="ACA234" s="23"/>
      <c r="ACB234" s="23"/>
      <c r="ACC234" s="23"/>
      <c r="ACD234" s="23"/>
      <c r="ACE234" s="23"/>
      <c r="ACF234" s="23"/>
      <c r="ACG234" s="23"/>
      <c r="ACH234" s="23"/>
      <c r="ACI234" s="23"/>
      <c r="ACJ234" s="23"/>
      <c r="ACK234" s="23"/>
      <c r="ACL234" s="23"/>
      <c r="ACM234" s="23"/>
      <c r="ACN234" s="23"/>
      <c r="ACO234" s="23"/>
      <c r="ACP234" s="23"/>
      <c r="ACQ234" s="23"/>
      <c r="ACR234" s="23"/>
      <c r="ACS234" s="23"/>
      <c r="ACT234" s="23"/>
      <c r="ACU234" s="23"/>
      <c r="ACV234" s="23"/>
      <c r="ACW234" s="23"/>
      <c r="ACX234" s="23"/>
      <c r="ACY234" s="23"/>
      <c r="ACZ234" s="23"/>
      <c r="ADA234" s="23"/>
      <c r="ADB234" s="23"/>
      <c r="ADC234" s="23"/>
      <c r="ADD234" s="23"/>
      <c r="ADE234" s="23"/>
      <c r="ADF234" s="23"/>
      <c r="ADG234" s="23"/>
      <c r="ADH234" s="23"/>
      <c r="ADI234" s="23"/>
      <c r="ADJ234" s="23"/>
      <c r="ADK234" s="23"/>
      <c r="ADL234" s="23"/>
      <c r="ADM234" s="23"/>
      <c r="ADN234" s="23"/>
      <c r="ADO234" s="23"/>
      <c r="ADP234" s="23"/>
      <c r="ADQ234" s="23"/>
      <c r="ADR234" s="23"/>
      <c r="ADS234" s="23"/>
      <c r="ADT234" s="23"/>
      <c r="ADU234" s="23"/>
      <c r="ADV234" s="23"/>
      <c r="ADW234" s="23"/>
      <c r="ADX234" s="23"/>
      <c r="ADY234" s="23"/>
      <c r="ADZ234" s="23"/>
      <c r="AEA234" s="23"/>
      <c r="AEB234" s="23"/>
      <c r="AEC234" s="23"/>
      <c r="AED234" s="23"/>
      <c r="AEE234" s="23"/>
      <c r="AEF234" s="23"/>
      <c r="AEG234" s="23"/>
      <c r="AEH234" s="23"/>
      <c r="AEI234" s="23"/>
      <c r="AEJ234" s="23"/>
      <c r="AEK234" s="23"/>
      <c r="AEL234" s="23"/>
      <c r="AEM234" s="23"/>
      <c r="AEN234" s="23"/>
      <c r="AEO234" s="23"/>
      <c r="AEP234" s="23"/>
      <c r="AEQ234" s="23"/>
      <c r="AER234" s="23"/>
      <c r="AES234" s="23"/>
      <c r="AET234" s="23"/>
      <c r="AEU234" s="23"/>
      <c r="AEV234" s="23"/>
      <c r="AEW234" s="23"/>
      <c r="AEX234" s="23"/>
      <c r="AEY234" s="23"/>
      <c r="AEZ234" s="23"/>
      <c r="AFA234" s="23"/>
      <c r="AFB234" s="23"/>
      <c r="AFC234" s="23"/>
      <c r="AFD234" s="23"/>
      <c r="AFE234" s="23"/>
      <c r="AFF234" s="23"/>
      <c r="AFG234" s="23"/>
      <c r="AFH234" s="23"/>
      <c r="AFI234" s="23"/>
      <c r="AFJ234" s="23"/>
      <c r="AFK234" s="23"/>
      <c r="AFL234" s="23"/>
      <c r="AFM234" s="23"/>
      <c r="AFN234" s="23"/>
      <c r="AFO234" s="23"/>
      <c r="AFP234" s="23"/>
      <c r="AFQ234" s="23"/>
      <c r="AFR234" s="23"/>
      <c r="AFS234" s="23"/>
      <c r="AFT234" s="23"/>
      <c r="AFU234" s="23"/>
      <c r="AFV234" s="23"/>
      <c r="AFW234" s="23"/>
      <c r="AFX234" s="23"/>
      <c r="AFY234" s="23"/>
      <c r="AFZ234" s="23"/>
      <c r="AGA234" s="23"/>
      <c r="AGB234" s="23"/>
      <c r="AGC234" s="23"/>
      <c r="AGD234" s="23"/>
      <c r="AGE234" s="23"/>
      <c r="AGF234" s="23"/>
      <c r="AGG234" s="23"/>
      <c r="AGH234" s="23"/>
      <c r="AGI234" s="23"/>
      <c r="AGJ234" s="23"/>
      <c r="AGK234" s="23"/>
      <c r="AGL234" s="23"/>
      <c r="AGM234" s="23"/>
      <c r="AGN234" s="23"/>
      <c r="AGO234" s="23"/>
      <c r="AGP234" s="23"/>
      <c r="AGQ234" s="23"/>
      <c r="AGR234" s="23"/>
      <c r="AGS234" s="23"/>
      <c r="AGT234" s="23"/>
      <c r="AGU234" s="23"/>
      <c r="AGV234" s="23"/>
      <c r="AGW234" s="23"/>
      <c r="AGX234" s="23"/>
      <c r="AGY234" s="23"/>
      <c r="AGZ234" s="23"/>
      <c r="AHA234" s="23"/>
      <c r="AHB234" s="23"/>
      <c r="AHC234" s="23"/>
      <c r="AHD234" s="23"/>
      <c r="AHE234" s="23"/>
      <c r="AHF234" s="23"/>
      <c r="AHG234" s="23"/>
      <c r="AHH234" s="23"/>
      <c r="AHI234" s="23"/>
      <c r="AHJ234" s="23"/>
      <c r="AHK234" s="23"/>
      <c r="AHL234" s="23"/>
      <c r="AHM234" s="23"/>
      <c r="AHN234" s="23"/>
      <c r="AHO234" s="23"/>
      <c r="AHP234" s="23"/>
      <c r="AHQ234" s="23"/>
      <c r="AHR234" s="23"/>
      <c r="AHS234" s="23"/>
      <c r="AHT234" s="23"/>
      <c r="AHU234" s="23"/>
      <c r="AHV234" s="23"/>
      <c r="AHW234" s="23"/>
      <c r="AHX234" s="23"/>
      <c r="AHY234" s="23"/>
      <c r="AHZ234" s="23"/>
      <c r="AIA234" s="23"/>
      <c r="AIB234" s="23"/>
      <c r="AIC234" s="23"/>
      <c r="AID234" s="23"/>
    </row>
    <row r="235" spans="1:914" s="20" customFormat="1" ht="13.55" customHeight="1">
      <c r="A235" s="608"/>
      <c r="B235" s="260" t="s">
        <v>8</v>
      </c>
      <c r="C235" s="385">
        <v>1497105</v>
      </c>
      <c r="D235" s="234">
        <v>5.9553208886576288</v>
      </c>
      <c r="E235" s="613"/>
      <c r="F235" s="616"/>
      <c r="G235" s="233">
        <v>14131</v>
      </c>
      <c r="H235" s="234">
        <v>1.3873965196823788</v>
      </c>
      <c r="I235" s="369">
        <v>14286</v>
      </c>
      <c r="J235" s="234">
        <v>7.1727688787185357</v>
      </c>
      <c r="K235" s="619">
        <v>49086</v>
      </c>
      <c r="L235" s="622">
        <v>1.3111257592165355</v>
      </c>
      <c r="M235" s="369">
        <v>5956</v>
      </c>
      <c r="N235" s="234">
        <v>10.864541832669323</v>
      </c>
      <c r="O235" s="369"/>
      <c r="P235" s="234"/>
      <c r="Q235" s="369">
        <v>1339</v>
      </c>
      <c r="R235" s="234">
        <v>32.475000000000001</v>
      </c>
      <c r="S235" s="369">
        <v>986</v>
      </c>
      <c r="T235" s="234">
        <v>2.4840989399293285</v>
      </c>
      <c r="U235" s="384"/>
      <c r="V235" s="321"/>
      <c r="W235" s="233">
        <v>94</v>
      </c>
      <c r="X235" s="234">
        <v>5.2666666666666666</v>
      </c>
      <c r="Y235" s="384">
        <v>70</v>
      </c>
      <c r="Z235" s="234" t="s">
        <v>445</v>
      </c>
      <c r="AA235" s="369"/>
      <c r="AB235" s="234"/>
      <c r="AC235" s="369"/>
      <c r="AD235" s="234"/>
      <c r="AE235" s="369"/>
      <c r="AF235" s="234"/>
      <c r="AG235" s="369"/>
      <c r="AH235" s="234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</row>
    <row r="236" spans="1:914" s="20" customFormat="1" ht="13.55" customHeight="1">
      <c r="A236" s="608"/>
      <c r="B236" s="260" t="s">
        <v>9</v>
      </c>
      <c r="C236" s="385">
        <v>1683022</v>
      </c>
      <c r="D236" s="234">
        <v>4.3269461456899148</v>
      </c>
      <c r="E236" s="613"/>
      <c r="F236" s="616"/>
      <c r="G236" s="233">
        <v>18258</v>
      </c>
      <c r="H236" s="234">
        <v>0.8388558767247456</v>
      </c>
      <c r="I236" s="369">
        <v>18458</v>
      </c>
      <c r="J236" s="234">
        <v>4.8615433470943152</v>
      </c>
      <c r="K236" s="619"/>
      <c r="L236" s="622"/>
      <c r="M236" s="369">
        <v>6869</v>
      </c>
      <c r="N236" s="234">
        <v>7.4697903822441436</v>
      </c>
      <c r="O236" s="369"/>
      <c r="P236" s="234"/>
      <c r="Q236" s="369">
        <v>1429</v>
      </c>
      <c r="R236" s="234">
        <v>17.558441558441558</v>
      </c>
      <c r="S236" s="369">
        <v>1747</v>
      </c>
      <c r="T236" s="234">
        <v>2.5508130081300813</v>
      </c>
      <c r="U236" s="384"/>
      <c r="V236" s="321"/>
      <c r="W236" s="233">
        <v>126</v>
      </c>
      <c r="X236" s="234">
        <v>3.666666666666667</v>
      </c>
      <c r="Y236" s="384">
        <v>193</v>
      </c>
      <c r="Z236" s="234">
        <v>95.5</v>
      </c>
      <c r="AA236" s="369"/>
      <c r="AB236" s="234"/>
      <c r="AC236" s="369"/>
      <c r="AD236" s="234"/>
      <c r="AE236" s="369"/>
      <c r="AF236" s="234"/>
      <c r="AG236" s="369"/>
      <c r="AH236" s="234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</row>
    <row r="237" spans="1:914" s="20" customFormat="1" ht="13.55" customHeight="1">
      <c r="A237" s="608"/>
      <c r="B237" s="260" t="s">
        <v>202</v>
      </c>
      <c r="C237" s="385">
        <v>1771962</v>
      </c>
      <c r="D237" s="234">
        <v>3.2925644019593117</v>
      </c>
      <c r="E237" s="613"/>
      <c r="F237" s="616"/>
      <c r="G237" s="233">
        <v>21803</v>
      </c>
      <c r="H237" s="234">
        <v>0.70189680743111382</v>
      </c>
      <c r="I237" s="369">
        <v>19415</v>
      </c>
      <c r="J237" s="234">
        <v>2.9809309001435307</v>
      </c>
      <c r="K237" s="619"/>
      <c r="L237" s="622"/>
      <c r="M237" s="369">
        <v>6101</v>
      </c>
      <c r="N237" s="234">
        <v>3.5226093402520382</v>
      </c>
      <c r="O237" s="369"/>
      <c r="P237" s="234"/>
      <c r="Q237" s="369">
        <v>1635</v>
      </c>
      <c r="R237" s="234">
        <v>16.393617021276597</v>
      </c>
      <c r="S237" s="369">
        <v>2491</v>
      </c>
      <c r="T237" s="234">
        <v>1.5813471502590675</v>
      </c>
      <c r="U237" s="384"/>
      <c r="V237" s="321"/>
      <c r="W237" s="233">
        <v>156</v>
      </c>
      <c r="X237" s="234">
        <v>5</v>
      </c>
      <c r="Y237" s="384">
        <v>28</v>
      </c>
      <c r="Z237" s="234">
        <v>3.666666666666667</v>
      </c>
      <c r="AA237" s="369"/>
      <c r="AB237" s="234"/>
      <c r="AC237" s="369"/>
      <c r="AD237" s="234"/>
      <c r="AE237" s="369"/>
      <c r="AF237" s="234"/>
      <c r="AG237" s="369"/>
      <c r="AH237" s="234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</row>
    <row r="238" spans="1:914" s="20" customFormat="1" ht="13.55" customHeight="1">
      <c r="A238" s="608"/>
      <c r="B238" s="260" t="s">
        <v>203</v>
      </c>
      <c r="C238" s="385">
        <v>2153857</v>
      </c>
      <c r="D238" s="234">
        <v>2.1955292260490014</v>
      </c>
      <c r="E238" s="613"/>
      <c r="F238" s="616"/>
      <c r="G238" s="233">
        <v>24248</v>
      </c>
      <c r="H238" s="234">
        <v>0.83752652318884513</v>
      </c>
      <c r="I238" s="369">
        <v>23544</v>
      </c>
      <c r="J238" s="234">
        <v>1.6148378498445135</v>
      </c>
      <c r="K238" s="613">
        <v>64529</v>
      </c>
      <c r="L238" s="616">
        <v>1.3086472755894243</v>
      </c>
      <c r="M238" s="369">
        <v>6198</v>
      </c>
      <c r="N238" s="234">
        <v>1.7944093778178538</v>
      </c>
      <c r="O238" s="369"/>
      <c r="P238" s="234"/>
      <c r="Q238" s="369">
        <v>1987</v>
      </c>
      <c r="R238" s="234">
        <v>2.1589825119236883</v>
      </c>
      <c r="S238" s="369">
        <v>2696</v>
      </c>
      <c r="T238" s="234">
        <v>0.6766169154228856</v>
      </c>
      <c r="U238" s="384"/>
      <c r="V238" s="321"/>
      <c r="W238" s="233">
        <v>108</v>
      </c>
      <c r="X238" s="234">
        <v>1.8421052631578947</v>
      </c>
      <c r="Y238" s="384">
        <v>56</v>
      </c>
      <c r="Z238" s="234">
        <v>55</v>
      </c>
      <c r="AA238" s="369"/>
      <c r="AB238" s="234"/>
      <c r="AC238" s="369"/>
      <c r="AD238" s="234"/>
      <c r="AE238" s="369"/>
      <c r="AF238" s="234"/>
      <c r="AG238" s="369"/>
      <c r="AH238" s="234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</row>
    <row r="239" spans="1:914" s="20" customFormat="1" ht="13.55" customHeight="1">
      <c r="A239" s="608"/>
      <c r="B239" s="260" t="s">
        <v>204</v>
      </c>
      <c r="C239" s="385">
        <v>2093236</v>
      </c>
      <c r="D239" s="234">
        <v>1.9811679220910543</v>
      </c>
      <c r="E239" s="613"/>
      <c r="F239" s="616"/>
      <c r="G239" s="233">
        <v>24208</v>
      </c>
      <c r="H239" s="234">
        <v>0.86977678226616195</v>
      </c>
      <c r="I239" s="369">
        <v>21535</v>
      </c>
      <c r="J239" s="234">
        <v>1.1504893149590574</v>
      </c>
      <c r="K239" s="613"/>
      <c r="L239" s="616"/>
      <c r="M239" s="369">
        <v>5413</v>
      </c>
      <c r="N239" s="234">
        <v>1.9530823786142935</v>
      </c>
      <c r="O239" s="369"/>
      <c r="P239" s="234"/>
      <c r="Q239" s="369">
        <v>2573</v>
      </c>
      <c r="R239" s="234">
        <v>3.9009523809523809</v>
      </c>
      <c r="S239" s="369">
        <v>4009</v>
      </c>
      <c r="T239" s="234">
        <v>0.60939381774387802</v>
      </c>
      <c r="U239" s="384"/>
      <c r="V239" s="321"/>
      <c r="W239" s="233">
        <v>69</v>
      </c>
      <c r="X239" s="234">
        <v>0.27777777777777768</v>
      </c>
      <c r="Y239" s="384">
        <v>162</v>
      </c>
      <c r="Z239" s="234">
        <v>26</v>
      </c>
      <c r="AA239" s="369"/>
      <c r="AB239" s="234"/>
      <c r="AC239" s="369"/>
      <c r="AD239" s="234"/>
      <c r="AE239" s="369"/>
      <c r="AF239" s="234"/>
      <c r="AG239" s="369"/>
      <c r="AH239" s="234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</row>
    <row r="240" spans="1:914" s="20" customFormat="1" ht="13.55" customHeight="1">
      <c r="A240" s="608"/>
      <c r="B240" s="260" t="s">
        <v>205</v>
      </c>
      <c r="C240" s="385">
        <v>2017157</v>
      </c>
      <c r="D240" s="234">
        <v>2.2537204373227691</v>
      </c>
      <c r="E240" s="613"/>
      <c r="F240" s="616"/>
      <c r="G240" s="233">
        <v>23760</v>
      </c>
      <c r="H240" s="234">
        <v>0.58919135843756276</v>
      </c>
      <c r="I240" s="369">
        <v>21190</v>
      </c>
      <c r="J240" s="234">
        <v>2.1584438813534059</v>
      </c>
      <c r="K240" s="613"/>
      <c r="L240" s="616"/>
      <c r="M240" s="369">
        <v>6399</v>
      </c>
      <c r="N240" s="234">
        <v>3.0346784363177806</v>
      </c>
      <c r="O240" s="369"/>
      <c r="P240" s="234"/>
      <c r="Q240" s="369">
        <v>1140</v>
      </c>
      <c r="R240" s="234">
        <v>1.360248447204969</v>
      </c>
      <c r="S240" s="369">
        <v>1833</v>
      </c>
      <c r="T240" s="234">
        <v>0.63660714285714293</v>
      </c>
      <c r="U240" s="384"/>
      <c r="V240" s="321"/>
      <c r="W240" s="233">
        <v>139</v>
      </c>
      <c r="X240" s="234">
        <v>1.171875</v>
      </c>
      <c r="Y240" s="384">
        <v>16</v>
      </c>
      <c r="Z240" s="234" t="s">
        <v>445</v>
      </c>
      <c r="AA240" s="369"/>
      <c r="AB240" s="234"/>
      <c r="AC240" s="369"/>
      <c r="AD240" s="234"/>
      <c r="AE240" s="369"/>
      <c r="AF240" s="234"/>
      <c r="AG240" s="369"/>
      <c r="AH240" s="234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</row>
    <row r="241" spans="1:914" s="20" customFormat="1" ht="13.55" customHeight="1">
      <c r="A241" s="608"/>
      <c r="B241" s="260" t="s">
        <v>21</v>
      </c>
      <c r="C241" s="385">
        <v>2042703</v>
      </c>
      <c r="D241" s="234">
        <v>1.640925427936081</v>
      </c>
      <c r="E241" s="613"/>
      <c r="F241" s="616"/>
      <c r="G241" s="233">
        <v>24013</v>
      </c>
      <c r="H241" s="234">
        <v>0.53300561797752799</v>
      </c>
      <c r="I241" s="369">
        <v>23437</v>
      </c>
      <c r="J241" s="234">
        <v>1.5483309774926606</v>
      </c>
      <c r="K241" s="619">
        <v>34189</v>
      </c>
      <c r="L241" s="622">
        <v>-7.4972943722943719E-2</v>
      </c>
      <c r="M241" s="369">
        <v>7536</v>
      </c>
      <c r="N241" s="234">
        <v>1.9029275808936825</v>
      </c>
      <c r="O241" s="369"/>
      <c r="P241" s="234"/>
      <c r="Q241" s="369">
        <v>195</v>
      </c>
      <c r="R241" s="234">
        <v>-0.74838709677419357</v>
      </c>
      <c r="S241" s="369">
        <v>1344</v>
      </c>
      <c r="T241" s="234">
        <v>0.48017621145374445</v>
      </c>
      <c r="U241" s="384"/>
      <c r="V241" s="321"/>
      <c r="W241" s="233">
        <v>295</v>
      </c>
      <c r="X241" s="234">
        <v>3.916666666666667</v>
      </c>
      <c r="Y241" s="384">
        <v>59</v>
      </c>
      <c r="Z241" s="234">
        <v>5.5555555555555554</v>
      </c>
      <c r="AA241" s="369"/>
      <c r="AB241" s="234"/>
      <c r="AC241" s="369"/>
      <c r="AD241" s="234"/>
      <c r="AE241" s="369"/>
      <c r="AF241" s="234"/>
      <c r="AG241" s="369"/>
      <c r="AH241" s="234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</row>
    <row r="242" spans="1:914" s="20" customFormat="1" ht="13.55" customHeight="1">
      <c r="A242" s="608"/>
      <c r="B242" s="260" t="s">
        <v>34</v>
      </c>
      <c r="C242" s="385">
        <v>2061646</v>
      </c>
      <c r="D242" s="234">
        <v>0.9796280310457437</v>
      </c>
      <c r="E242" s="613"/>
      <c r="F242" s="616"/>
      <c r="G242" s="233">
        <v>18763</v>
      </c>
      <c r="H242" s="234">
        <v>0.38902872371927755</v>
      </c>
      <c r="I242" s="369">
        <v>14593</v>
      </c>
      <c r="J242" s="234">
        <v>1.3207697201017812</v>
      </c>
      <c r="K242" s="619"/>
      <c r="L242" s="622"/>
      <c r="M242" s="369">
        <v>2909</v>
      </c>
      <c r="N242" s="234">
        <v>0.9100459619172685</v>
      </c>
      <c r="O242" s="369"/>
      <c r="P242" s="234"/>
      <c r="Q242" s="369">
        <v>20</v>
      </c>
      <c r="R242" s="234">
        <v>-0.92779783393501802</v>
      </c>
      <c r="S242" s="369">
        <v>1367</v>
      </c>
      <c r="T242" s="234">
        <v>0.20228671943711518</v>
      </c>
      <c r="U242" s="384"/>
      <c r="V242" s="321"/>
      <c r="W242" s="233">
        <v>132</v>
      </c>
      <c r="X242" s="234">
        <v>5.6</v>
      </c>
      <c r="Y242" s="384">
        <v>12</v>
      </c>
      <c r="Z242" s="234">
        <v>-0.6</v>
      </c>
      <c r="AA242" s="369"/>
      <c r="AB242" s="234"/>
      <c r="AC242" s="369"/>
      <c r="AD242" s="234"/>
      <c r="AE242" s="369"/>
      <c r="AF242" s="234"/>
      <c r="AG242" s="369"/>
      <c r="AH242" s="234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</row>
    <row r="243" spans="1:914" s="20" customFormat="1" ht="13.55" customHeight="1">
      <c r="A243" s="611"/>
      <c r="B243" s="272" t="s">
        <v>32</v>
      </c>
      <c r="C243" s="390">
        <v>2415767</v>
      </c>
      <c r="D243" s="238">
        <v>0.73379203828490192</v>
      </c>
      <c r="E243" s="614"/>
      <c r="F243" s="617"/>
      <c r="G243" s="237">
        <v>19022</v>
      </c>
      <c r="H243" s="238">
        <v>0.30020505809979503</v>
      </c>
      <c r="I243" s="388">
        <v>14994</v>
      </c>
      <c r="J243" s="238">
        <v>0.70735595536324292</v>
      </c>
      <c r="K243" s="625"/>
      <c r="L243" s="624"/>
      <c r="M243" s="388">
        <v>1367</v>
      </c>
      <c r="N243" s="238">
        <v>-3.9353478566409028E-2</v>
      </c>
      <c r="O243" s="388"/>
      <c r="P243" s="238"/>
      <c r="Q243" s="388">
        <v>245</v>
      </c>
      <c r="R243" s="238">
        <v>0.97580645161290325</v>
      </c>
      <c r="S243" s="388">
        <v>1808</v>
      </c>
      <c r="T243" s="238">
        <v>0.6391659111514052</v>
      </c>
      <c r="U243" s="389"/>
      <c r="V243" s="376"/>
      <c r="W243" s="237">
        <v>56</v>
      </c>
      <c r="X243" s="238">
        <v>-1.7543859649122862E-2</v>
      </c>
      <c r="Y243" s="389">
        <v>0</v>
      </c>
      <c r="Z243" s="238" t="s">
        <v>445</v>
      </c>
      <c r="AA243" s="369"/>
      <c r="AB243" s="234"/>
      <c r="AC243" s="369"/>
      <c r="AD243" s="234"/>
      <c r="AE243" s="369"/>
      <c r="AF243" s="234"/>
      <c r="AG243" s="369"/>
      <c r="AH243" s="234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</row>
    <row r="244" spans="1:914" s="20" customFormat="1" ht="13.55" customHeight="1">
      <c r="A244" s="610" t="s">
        <v>438</v>
      </c>
      <c r="B244" s="67" t="s">
        <v>25</v>
      </c>
      <c r="C244" s="380">
        <v>2770866</v>
      </c>
      <c r="D244" s="84">
        <v>0.5546461255682924</v>
      </c>
      <c r="E244" s="612">
        <v>391785</v>
      </c>
      <c r="F244" s="615">
        <v>-9.8480612449175386E-2</v>
      </c>
      <c r="G244" s="79">
        <v>16853</v>
      </c>
      <c r="H244" s="84">
        <v>0.31715513872606493</v>
      </c>
      <c r="I244" s="83">
        <v>14055</v>
      </c>
      <c r="J244" s="84">
        <v>0.46375755051031042</v>
      </c>
      <c r="K244" s="618">
        <v>61581</v>
      </c>
      <c r="L244" s="620">
        <v>0.81574524546660765</v>
      </c>
      <c r="M244" s="83">
        <v>1665</v>
      </c>
      <c r="N244" s="84">
        <v>0.10191925876902719</v>
      </c>
      <c r="O244" s="83"/>
      <c r="P244" s="84"/>
      <c r="Q244" s="83">
        <v>59</v>
      </c>
      <c r="R244" s="84">
        <v>-0.8173374613003096</v>
      </c>
      <c r="S244" s="83">
        <v>1523</v>
      </c>
      <c r="T244" s="84">
        <v>0.17515432098765427</v>
      </c>
      <c r="U244" s="382"/>
      <c r="V244" s="381"/>
      <c r="W244" s="79">
        <v>16</v>
      </c>
      <c r="X244" s="84">
        <v>0</v>
      </c>
      <c r="Y244" s="382">
        <v>10</v>
      </c>
      <c r="Z244" s="84">
        <v>-0.54545454545454541</v>
      </c>
      <c r="AA244" s="369"/>
      <c r="AB244" s="234"/>
      <c r="AC244" s="369"/>
      <c r="AD244" s="234"/>
      <c r="AE244" s="369"/>
      <c r="AF244" s="234"/>
      <c r="AG244" s="369"/>
      <c r="AH244" s="234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</row>
    <row r="245" spans="1:914" s="20" customFormat="1" ht="13.55" customHeight="1">
      <c r="A245" s="608"/>
      <c r="B245" s="260" t="s">
        <v>26</v>
      </c>
      <c r="C245" s="385">
        <v>2512109</v>
      </c>
      <c r="D245" s="234">
        <v>0.45639638699503737</v>
      </c>
      <c r="E245" s="613"/>
      <c r="F245" s="616"/>
      <c r="G245" s="233">
        <v>16161</v>
      </c>
      <c r="H245" s="234">
        <v>0.21703441524211153</v>
      </c>
      <c r="I245" s="369">
        <v>10680</v>
      </c>
      <c r="J245" s="234">
        <v>0.21115899296892726</v>
      </c>
      <c r="K245" s="619"/>
      <c r="L245" s="621"/>
      <c r="M245" s="369">
        <v>1335</v>
      </c>
      <c r="N245" s="234">
        <v>-0.25210084033613445</v>
      </c>
      <c r="O245" s="369"/>
      <c r="P245" s="234"/>
      <c r="Q245" s="369">
        <v>40</v>
      </c>
      <c r="R245" s="234">
        <v>-0.93650793650793651</v>
      </c>
      <c r="S245" s="369">
        <v>1279</v>
      </c>
      <c r="T245" s="234">
        <v>0.24054316197866155</v>
      </c>
      <c r="U245" s="384"/>
      <c r="V245" s="321"/>
      <c r="W245" s="233">
        <v>20</v>
      </c>
      <c r="X245" s="234">
        <v>-0.13043478260869568</v>
      </c>
      <c r="Y245" s="384">
        <v>2</v>
      </c>
      <c r="Z245" s="234">
        <v>-0.5</v>
      </c>
      <c r="AA245" s="369"/>
      <c r="AB245" s="234"/>
      <c r="AC245" s="369"/>
      <c r="AD245" s="234"/>
      <c r="AE245" s="369"/>
      <c r="AF245" s="234"/>
      <c r="AG245" s="369"/>
      <c r="AH245" s="234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</row>
    <row r="246" spans="1:914" s="20" customFormat="1" ht="13.55" customHeight="1">
      <c r="A246" s="608"/>
      <c r="B246" s="260" t="s">
        <v>199</v>
      </c>
      <c r="C246" s="385">
        <v>2141992</v>
      </c>
      <c r="D246" s="234">
        <v>0.45496684198335413</v>
      </c>
      <c r="E246" s="613"/>
      <c r="F246" s="616"/>
      <c r="G246" s="233">
        <v>14278</v>
      </c>
      <c r="H246" s="234">
        <v>9.796985542909864E-2</v>
      </c>
      <c r="I246" s="369">
        <v>12910</v>
      </c>
      <c r="J246" s="234">
        <v>0.31775033173420431</v>
      </c>
      <c r="K246" s="619"/>
      <c r="L246" s="621"/>
      <c r="M246" s="369">
        <v>3024</v>
      </c>
      <c r="N246" s="234">
        <v>9.0909090909090828E-2</v>
      </c>
      <c r="O246" s="369"/>
      <c r="P246" s="234"/>
      <c r="Q246" s="369">
        <v>336</v>
      </c>
      <c r="R246" s="234">
        <v>-0.79599271402550087</v>
      </c>
      <c r="S246" s="369">
        <v>683</v>
      </c>
      <c r="T246" s="234">
        <v>6.7187499999999956E-2</v>
      </c>
      <c r="U246" s="384"/>
      <c r="V246" s="321"/>
      <c r="W246" s="233">
        <v>101</v>
      </c>
      <c r="X246" s="234">
        <v>0.71186440677966112</v>
      </c>
      <c r="Y246" s="384">
        <v>4</v>
      </c>
      <c r="Z246" s="234">
        <v>3</v>
      </c>
      <c r="AA246" s="369"/>
      <c r="AB246" s="234"/>
      <c r="AC246" s="369"/>
      <c r="AD246" s="234"/>
      <c r="AE246" s="369"/>
      <c r="AF246" s="234"/>
      <c r="AG246" s="369"/>
      <c r="AH246" s="234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</row>
    <row r="247" spans="1:914" s="20" customFormat="1" ht="13.55" customHeight="1">
      <c r="A247" s="608"/>
      <c r="B247" s="260" t="s">
        <v>8</v>
      </c>
      <c r="C247" s="385">
        <v>2110954</v>
      </c>
      <c r="D247" s="234">
        <v>0.41002401301177938</v>
      </c>
      <c r="E247" s="613"/>
      <c r="F247" s="616"/>
      <c r="G247" s="233">
        <v>16474</v>
      </c>
      <c r="H247" s="234">
        <v>0.16580567546528902</v>
      </c>
      <c r="I247" s="369">
        <v>17345</v>
      </c>
      <c r="J247" s="234">
        <v>0.21412571748565035</v>
      </c>
      <c r="K247" s="619">
        <v>39952</v>
      </c>
      <c r="L247" s="622">
        <v>-0.18608157112007495</v>
      </c>
      <c r="M247" s="369">
        <v>5193</v>
      </c>
      <c r="N247" s="234">
        <v>-0.12810611148421758</v>
      </c>
      <c r="O247" s="369"/>
      <c r="P247" s="234"/>
      <c r="Q247" s="369">
        <v>716</v>
      </c>
      <c r="R247" s="234">
        <v>-0.46527259148618372</v>
      </c>
      <c r="S247" s="369">
        <v>990</v>
      </c>
      <c r="T247" s="234">
        <v>4.0567951318457585E-3</v>
      </c>
      <c r="U247" s="384"/>
      <c r="V247" s="321"/>
      <c r="W247" s="233">
        <v>124</v>
      </c>
      <c r="X247" s="234">
        <v>0.31914893617021267</v>
      </c>
      <c r="Y247" s="384">
        <v>86</v>
      </c>
      <c r="Z247" s="234">
        <v>0.22857142857142865</v>
      </c>
      <c r="AA247" s="369"/>
      <c r="AB247" s="234"/>
      <c r="AC247" s="369"/>
      <c r="AD247" s="234"/>
      <c r="AE247" s="369"/>
      <c r="AF247" s="234"/>
      <c r="AG247" s="369"/>
      <c r="AH247" s="234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</row>
    <row r="248" spans="1:914" s="20" customFormat="1" ht="13.55" customHeight="1">
      <c r="A248" s="608"/>
      <c r="B248" s="260" t="s">
        <v>9</v>
      </c>
      <c r="C248" s="385">
        <v>2268310</v>
      </c>
      <c r="D248" s="234">
        <v>0.34776015999790855</v>
      </c>
      <c r="E248" s="613"/>
      <c r="F248" s="616"/>
      <c r="G248" s="233">
        <v>19588</v>
      </c>
      <c r="H248" s="234">
        <v>7.2844780370248552E-2</v>
      </c>
      <c r="I248" s="369">
        <v>22164</v>
      </c>
      <c r="J248" s="234">
        <v>0.20078014952865963</v>
      </c>
      <c r="K248" s="619"/>
      <c r="L248" s="622"/>
      <c r="M248" s="369">
        <v>8411</v>
      </c>
      <c r="N248" s="234">
        <v>0.22448682486533711</v>
      </c>
      <c r="O248" s="369"/>
      <c r="P248" s="234"/>
      <c r="Q248" s="369">
        <v>1945</v>
      </c>
      <c r="R248" s="468">
        <f>Q248/Q236-1</f>
        <v>0.36109167249825047</v>
      </c>
      <c r="S248" s="369">
        <v>1918</v>
      </c>
      <c r="T248" s="234">
        <v>9.7882083571837475E-2</v>
      </c>
      <c r="U248" s="384"/>
      <c r="V248" s="321"/>
      <c r="W248" s="233">
        <v>203</v>
      </c>
      <c r="X248" s="234">
        <v>0.61111111111111116</v>
      </c>
      <c r="Y248" s="384">
        <v>79</v>
      </c>
      <c r="Z248" s="234">
        <v>-0.59067357512953367</v>
      </c>
      <c r="AA248" s="369"/>
      <c r="AB248" s="234"/>
      <c r="AC248" s="369"/>
      <c r="AD248" s="234"/>
      <c r="AE248" s="369"/>
      <c r="AF248" s="234"/>
      <c r="AG248" s="369"/>
      <c r="AH248" s="234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</row>
    <row r="249" spans="1:914" s="20" customFormat="1" ht="13.55" customHeight="1">
      <c r="A249" s="608"/>
      <c r="B249" s="260" t="s">
        <v>202</v>
      </c>
      <c r="C249" s="385">
        <v>2219151</v>
      </c>
      <c r="D249" s="234">
        <v>0.25236940747036329</v>
      </c>
      <c r="E249" s="613"/>
      <c r="F249" s="616"/>
      <c r="G249" s="233">
        <v>22856</v>
      </c>
      <c r="H249" s="234">
        <v>4.8296106040453202E-2</v>
      </c>
      <c r="I249" s="369">
        <v>22064</v>
      </c>
      <c r="J249" s="234">
        <v>0.13644089621426736</v>
      </c>
      <c r="K249" s="619"/>
      <c r="L249" s="622"/>
      <c r="M249" s="369">
        <v>7443</v>
      </c>
      <c r="N249" s="234">
        <v>0.21996394033764965</v>
      </c>
      <c r="O249" s="369"/>
      <c r="P249" s="234"/>
      <c r="Q249" s="369">
        <v>1125</v>
      </c>
      <c r="R249" s="234">
        <v>-0.31192660550458717</v>
      </c>
      <c r="S249" s="369">
        <v>2542</v>
      </c>
      <c r="T249" s="234">
        <v>2.0473705339221215E-2</v>
      </c>
      <c r="U249" s="384"/>
      <c r="V249" s="321"/>
      <c r="W249" s="233">
        <v>101</v>
      </c>
      <c r="X249" s="234">
        <v>-0.35256410256410253</v>
      </c>
      <c r="Y249" s="384">
        <v>84</v>
      </c>
      <c r="Z249" s="234">
        <v>2</v>
      </c>
      <c r="AA249" s="369"/>
      <c r="AB249" s="234"/>
      <c r="AC249" s="369"/>
      <c r="AD249" s="234"/>
      <c r="AE249" s="369"/>
      <c r="AF249" s="234"/>
      <c r="AG249" s="369"/>
      <c r="AH249" s="234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</row>
    <row r="250" spans="1:914" s="20" customFormat="1" ht="13.55" customHeight="1">
      <c r="A250" s="608"/>
      <c r="B250" s="260" t="s">
        <v>203</v>
      </c>
      <c r="C250" s="385">
        <v>2501969</v>
      </c>
      <c r="D250" s="234">
        <v>0.16162261468611883</v>
      </c>
      <c r="E250" s="613"/>
      <c r="F250" s="616"/>
      <c r="G250" s="233">
        <v>24238</v>
      </c>
      <c r="H250" s="234">
        <v>-4.1240514681628593E-4</v>
      </c>
      <c r="I250" s="369">
        <v>27538</v>
      </c>
      <c r="J250" s="234">
        <v>0.16963982330954819</v>
      </c>
      <c r="K250" s="613">
        <v>23774</v>
      </c>
      <c r="L250" s="616">
        <f>(K250-K238)/K238</f>
        <v>-0.63157650048815261</v>
      </c>
      <c r="M250" s="369">
        <v>5941</v>
      </c>
      <c r="N250" s="234">
        <v>-4.1464988706034211E-2</v>
      </c>
      <c r="O250" s="369"/>
      <c r="P250" s="234"/>
      <c r="Q250" s="495">
        <v>1202</v>
      </c>
      <c r="R250" s="234">
        <v>-0.49471565173628584</v>
      </c>
      <c r="S250" s="369">
        <v>2524</v>
      </c>
      <c r="T250" s="234">
        <v>-6.3798219584569771E-2</v>
      </c>
      <c r="U250" s="384"/>
      <c r="V250" s="321"/>
      <c r="W250" s="233">
        <v>130</v>
      </c>
      <c r="X250" s="234">
        <v>0.20370370370370372</v>
      </c>
      <c r="Y250" s="384">
        <v>40</v>
      </c>
      <c r="Z250" s="234">
        <v>-0.2857142857142857</v>
      </c>
      <c r="AA250" s="369"/>
      <c r="AB250" s="234"/>
      <c r="AC250" s="369"/>
      <c r="AD250" s="234"/>
      <c r="AE250" s="369"/>
      <c r="AF250" s="234"/>
      <c r="AG250" s="369"/>
      <c r="AH250" s="234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</row>
    <row r="251" spans="1:914" s="20" customFormat="1" ht="13.55" customHeight="1">
      <c r="A251" s="608"/>
      <c r="B251" s="260" t="s">
        <v>204</v>
      </c>
      <c r="C251" s="385">
        <v>2359550</v>
      </c>
      <c r="D251" s="234">
        <v>0.12722597929712665</v>
      </c>
      <c r="E251" s="613"/>
      <c r="F251" s="616"/>
      <c r="G251" s="233">
        <v>21781</v>
      </c>
      <c r="H251" s="234">
        <v>-0.10025611368142762</v>
      </c>
      <c r="I251" s="369">
        <v>23520</v>
      </c>
      <c r="J251" s="234">
        <v>9.2175528209890834E-2</v>
      </c>
      <c r="K251" s="613"/>
      <c r="L251" s="616"/>
      <c r="M251" s="369">
        <v>5697</v>
      </c>
      <c r="N251" s="234">
        <v>5.2466284869757907E-2</v>
      </c>
      <c r="O251" s="369"/>
      <c r="P251" s="234"/>
      <c r="Q251" s="369">
        <v>1240</v>
      </c>
      <c r="R251" s="234">
        <v>-0.59968907889623013</v>
      </c>
      <c r="S251" s="369">
        <v>4339</v>
      </c>
      <c r="T251" s="234">
        <v>8.2314791718633096E-2</v>
      </c>
      <c r="U251" s="384"/>
      <c r="V251" s="321"/>
      <c r="W251" s="233">
        <v>87</v>
      </c>
      <c r="X251" s="234">
        <v>0.26086956521739135</v>
      </c>
      <c r="Y251" s="384">
        <v>44</v>
      </c>
      <c r="Z251" s="234">
        <v>-0.72839506172839508</v>
      </c>
      <c r="AA251" s="369"/>
      <c r="AB251" s="234"/>
      <c r="AC251" s="369"/>
      <c r="AD251" s="234"/>
      <c r="AE251" s="369"/>
      <c r="AF251" s="234"/>
      <c r="AG251" s="369"/>
      <c r="AH251" s="234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</row>
    <row r="252" spans="1:914" s="20" customFormat="1" ht="13.55" customHeight="1">
      <c r="A252" s="608"/>
      <c r="B252" s="260" t="s">
        <v>205</v>
      </c>
      <c r="C252" s="385">
        <v>2311792</v>
      </c>
      <c r="D252" s="234">
        <v>0.14606448580849185</v>
      </c>
      <c r="E252" s="613"/>
      <c r="F252" s="616"/>
      <c r="G252" s="233">
        <v>23767</v>
      </c>
      <c r="H252" s="234">
        <v>2.946127946128474E-4</v>
      </c>
      <c r="I252" s="369">
        <v>21466</v>
      </c>
      <c r="J252" s="234">
        <v>1.302501179801796E-2</v>
      </c>
      <c r="K252" s="613"/>
      <c r="L252" s="616"/>
      <c r="M252" s="369">
        <v>5940</v>
      </c>
      <c r="N252" s="234">
        <v>-7.1729957805907185E-2</v>
      </c>
      <c r="O252" s="369"/>
      <c r="P252" s="234"/>
      <c r="Q252" s="369">
        <v>1358</v>
      </c>
      <c r="R252" s="234">
        <v>0.19122807017543852</v>
      </c>
      <c r="S252" s="369">
        <v>1779</v>
      </c>
      <c r="T252" s="234">
        <v>-2.9459901800327315E-2</v>
      </c>
      <c r="U252" s="384"/>
      <c r="V252" s="321"/>
      <c r="W252" s="233">
        <v>116</v>
      </c>
      <c r="X252" s="234">
        <v>-0.16546762589928055</v>
      </c>
      <c r="Y252" s="384">
        <v>67</v>
      </c>
      <c r="Z252" s="234">
        <v>3.1875</v>
      </c>
      <c r="AA252" s="369"/>
      <c r="AB252" s="234"/>
      <c r="AC252" s="369"/>
      <c r="AD252" s="234"/>
      <c r="AE252" s="369"/>
      <c r="AF252" s="234"/>
      <c r="AG252" s="369"/>
      <c r="AH252" s="234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</row>
    <row r="253" spans="1:914" s="20" customFormat="1" ht="13.55" customHeight="1">
      <c r="A253" s="608"/>
      <c r="B253" s="260" t="s">
        <v>21</v>
      </c>
      <c r="C253" s="385">
        <v>2382464</v>
      </c>
      <c r="D253" s="234">
        <v>0.16632912371499931</v>
      </c>
      <c r="E253" s="613"/>
      <c r="F253" s="616"/>
      <c r="G253" s="233">
        <v>21462</v>
      </c>
      <c r="H253" s="234">
        <v>-0.10623412318327574</v>
      </c>
      <c r="I253" s="369">
        <v>24065</v>
      </c>
      <c r="J253" s="234">
        <v>2.6795238298417123E-2</v>
      </c>
      <c r="K253" s="613">
        <v>45491</v>
      </c>
      <c r="L253" s="616">
        <f>(K253-K241)/K241</f>
        <v>0.33057416127994382</v>
      </c>
      <c r="M253" s="369">
        <v>7792</v>
      </c>
      <c r="N253" s="234">
        <v>3.3970276008492561E-2</v>
      </c>
      <c r="O253" s="369"/>
      <c r="P253" s="234"/>
      <c r="Q253" s="369">
        <v>1553</v>
      </c>
      <c r="R253" s="234">
        <v>6.9641025641025642</v>
      </c>
      <c r="S253" s="369">
        <v>1163</v>
      </c>
      <c r="T253" s="234">
        <v>-0.13467261904761907</v>
      </c>
      <c r="U253" s="384"/>
      <c r="V253" s="321"/>
      <c r="W253" s="233">
        <v>214</v>
      </c>
      <c r="X253" s="234">
        <v>-0.27457627118644068</v>
      </c>
      <c r="Y253" s="384">
        <v>169</v>
      </c>
      <c r="Z253" s="234">
        <v>1.8644067796610169</v>
      </c>
      <c r="AA253" s="369"/>
      <c r="AB253" s="234"/>
      <c r="AC253" s="369"/>
      <c r="AD253" s="234"/>
      <c r="AE253" s="369"/>
      <c r="AF253" s="234"/>
      <c r="AG253" s="369"/>
      <c r="AH253" s="234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</row>
    <row r="254" spans="1:914" s="20" customFormat="1" ht="13.55" customHeight="1">
      <c r="A254" s="608"/>
      <c r="B254" s="260" t="s">
        <v>34</v>
      </c>
      <c r="C254" s="385">
        <v>2391140</v>
      </c>
      <c r="D254" s="234">
        <v>0.15982084218144132</v>
      </c>
      <c r="E254" s="613"/>
      <c r="F254" s="616"/>
      <c r="G254" s="233">
        <v>19429</v>
      </c>
      <c r="H254" s="234">
        <v>3.5495389863028359E-2</v>
      </c>
      <c r="I254" s="369">
        <v>15306</v>
      </c>
      <c r="J254" s="234">
        <v>4.8859042006441422E-2</v>
      </c>
      <c r="K254" s="613"/>
      <c r="L254" s="616"/>
      <c r="M254" s="369">
        <v>2143</v>
      </c>
      <c r="N254" s="234">
        <v>-0.26332072877277413</v>
      </c>
      <c r="O254" s="369"/>
      <c r="P254" s="234"/>
      <c r="Q254" s="369">
        <v>494</v>
      </c>
      <c r="R254" s="234">
        <v>23.7</v>
      </c>
      <c r="S254" s="369">
        <v>1320</v>
      </c>
      <c r="T254" s="234">
        <v>-3.4381858083394334E-2</v>
      </c>
      <c r="U254" s="384"/>
      <c r="V254" s="321"/>
      <c r="W254" s="233">
        <v>243</v>
      </c>
      <c r="X254" s="234">
        <v>0.84090909090909083</v>
      </c>
      <c r="Y254" s="384">
        <v>5</v>
      </c>
      <c r="Z254" s="234">
        <v>-0.58333333333333326</v>
      </c>
      <c r="AA254" s="369"/>
      <c r="AB254" s="234"/>
      <c r="AC254" s="369"/>
      <c r="AD254" s="234"/>
      <c r="AE254" s="369"/>
      <c r="AF254" s="234"/>
      <c r="AG254" s="369"/>
      <c r="AH254" s="234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</row>
    <row r="255" spans="1:914" s="20" customFormat="1" ht="13.55" customHeight="1">
      <c r="A255" s="611"/>
      <c r="B255" s="272" t="s">
        <v>32</v>
      </c>
      <c r="C255" s="390">
        <v>2716138</v>
      </c>
      <c r="D255" s="238">
        <v>0.12433773621379873</v>
      </c>
      <c r="E255" s="614"/>
      <c r="F255" s="617"/>
      <c r="G255" s="237">
        <v>19760</v>
      </c>
      <c r="H255" s="234">
        <v>3.8797182210072556E-2</v>
      </c>
      <c r="I255" s="388">
        <v>15448</v>
      </c>
      <c r="J255" s="238">
        <v>3.0278778177937893E-2</v>
      </c>
      <c r="K255" s="614"/>
      <c r="L255" s="616"/>
      <c r="M255" s="388">
        <v>1598</v>
      </c>
      <c r="N255" s="238">
        <v>0.16898317483540604</v>
      </c>
      <c r="O255" s="388"/>
      <c r="P255" s="238"/>
      <c r="Q255" s="388">
        <v>256</v>
      </c>
      <c r="R255" s="238">
        <v>4.4897959183673564E-2</v>
      </c>
      <c r="S255" s="388">
        <v>1900</v>
      </c>
      <c r="T255" s="238">
        <v>5.0884955752212413E-2</v>
      </c>
      <c r="U255" s="389"/>
      <c r="V255" s="376"/>
      <c r="W255" s="237">
        <v>22</v>
      </c>
      <c r="X255" s="238">
        <v>-0.60714285714285721</v>
      </c>
      <c r="Y255" s="389">
        <v>5</v>
      </c>
      <c r="Z255" s="238" t="s">
        <v>445</v>
      </c>
      <c r="AA255" s="369"/>
      <c r="AB255" s="234"/>
      <c r="AC255" s="369"/>
      <c r="AD255" s="234"/>
      <c r="AE255" s="369"/>
      <c r="AF255" s="234"/>
      <c r="AG255" s="369"/>
      <c r="AH255" s="234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  <c r="ZI255" s="23"/>
      <c r="ZJ255" s="23"/>
      <c r="ZK255" s="23"/>
      <c r="ZL255" s="23"/>
      <c r="ZM255" s="23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J255" s="23"/>
      <c r="ABK255" s="23"/>
      <c r="ABL255" s="23"/>
      <c r="ABM255" s="23"/>
      <c r="ABN255" s="23"/>
      <c r="ABO255" s="23"/>
      <c r="ABP255" s="23"/>
      <c r="ABQ255" s="23"/>
      <c r="ABR255" s="23"/>
      <c r="ABS255" s="23"/>
      <c r="ABT255" s="23"/>
      <c r="ABU255" s="23"/>
      <c r="ABV255" s="23"/>
      <c r="ABW255" s="23"/>
      <c r="ABX255" s="23"/>
      <c r="ABY255" s="23"/>
      <c r="ABZ255" s="23"/>
      <c r="ACA255" s="23"/>
      <c r="ACB255" s="23"/>
      <c r="ACC255" s="23"/>
      <c r="ACD255" s="23"/>
      <c r="ACE255" s="23"/>
      <c r="ACF255" s="23"/>
      <c r="ACG255" s="23"/>
      <c r="ACH255" s="23"/>
      <c r="ACI255" s="23"/>
      <c r="ACJ255" s="23"/>
      <c r="ACK255" s="23"/>
      <c r="ACL255" s="23"/>
      <c r="ACM255" s="23"/>
      <c r="ACN255" s="23"/>
      <c r="ACO255" s="23"/>
      <c r="ACP255" s="23"/>
      <c r="ACQ255" s="23"/>
      <c r="ACR255" s="23"/>
      <c r="ACS255" s="23"/>
      <c r="ACT255" s="23"/>
      <c r="ACU255" s="23"/>
      <c r="ACV255" s="23"/>
      <c r="ACW255" s="23"/>
      <c r="ACX255" s="23"/>
      <c r="ACY255" s="23"/>
      <c r="ACZ255" s="23"/>
      <c r="ADA255" s="23"/>
      <c r="ADB255" s="23"/>
      <c r="ADC255" s="23"/>
      <c r="ADD255" s="23"/>
      <c r="ADE255" s="23"/>
      <c r="ADF255" s="23"/>
      <c r="ADG255" s="23"/>
      <c r="ADH255" s="23"/>
      <c r="ADI255" s="23"/>
      <c r="ADJ255" s="23"/>
      <c r="ADK255" s="23"/>
      <c r="ADL255" s="23"/>
      <c r="ADM255" s="23"/>
      <c r="ADN255" s="23"/>
      <c r="ADO255" s="23"/>
      <c r="ADP255" s="23"/>
      <c r="ADQ255" s="23"/>
      <c r="ADR255" s="23"/>
      <c r="ADS255" s="23"/>
      <c r="ADT255" s="23"/>
      <c r="ADU255" s="23"/>
      <c r="ADV255" s="23"/>
      <c r="ADW255" s="23"/>
      <c r="ADX255" s="23"/>
      <c r="ADY255" s="23"/>
      <c r="ADZ255" s="23"/>
      <c r="AEA255" s="23"/>
      <c r="AEB255" s="23"/>
      <c r="AEC255" s="23"/>
      <c r="AED255" s="23"/>
      <c r="AEE255" s="23"/>
      <c r="AEF255" s="23"/>
      <c r="AEG255" s="23"/>
      <c r="AEH255" s="23"/>
      <c r="AEI255" s="23"/>
      <c r="AEJ255" s="23"/>
      <c r="AEK255" s="23"/>
      <c r="AEL255" s="23"/>
      <c r="AEM255" s="23"/>
      <c r="AEN255" s="23"/>
      <c r="AEO255" s="23"/>
      <c r="AEP255" s="23"/>
      <c r="AEQ255" s="23"/>
      <c r="AER255" s="23"/>
      <c r="AES255" s="23"/>
      <c r="AET255" s="23"/>
      <c r="AEU255" s="23"/>
      <c r="AEV255" s="23"/>
      <c r="AEW255" s="23"/>
      <c r="AEX255" s="23"/>
      <c r="AEY255" s="23"/>
      <c r="AEZ255" s="23"/>
      <c r="AFA255" s="23"/>
      <c r="AFB255" s="23"/>
      <c r="AFC255" s="23"/>
      <c r="AFD255" s="23"/>
      <c r="AFE255" s="23"/>
      <c r="AFF255" s="23"/>
      <c r="AFG255" s="23"/>
      <c r="AFH255" s="23"/>
      <c r="AFI255" s="23"/>
      <c r="AFJ255" s="23"/>
      <c r="AFK255" s="23"/>
      <c r="AFL255" s="23"/>
      <c r="AFM255" s="23"/>
      <c r="AFN255" s="23"/>
      <c r="AFO255" s="23"/>
      <c r="AFP255" s="23"/>
      <c r="AFQ255" s="23"/>
      <c r="AFR255" s="23"/>
      <c r="AFS255" s="23"/>
      <c r="AFT255" s="23"/>
      <c r="AFU255" s="23"/>
      <c r="AFV255" s="23"/>
      <c r="AFW255" s="23"/>
      <c r="AFX255" s="23"/>
      <c r="AFY255" s="23"/>
      <c r="AFZ255" s="23"/>
      <c r="AGA255" s="23"/>
      <c r="AGB255" s="23"/>
      <c r="AGC255" s="23"/>
      <c r="AGD255" s="23"/>
      <c r="AGE255" s="23"/>
      <c r="AGF255" s="23"/>
      <c r="AGG255" s="23"/>
      <c r="AGH255" s="23"/>
      <c r="AGI255" s="23"/>
      <c r="AGJ255" s="23"/>
      <c r="AGK255" s="23"/>
      <c r="AGL255" s="23"/>
      <c r="AGM255" s="23"/>
      <c r="AGN255" s="23"/>
      <c r="AGO255" s="23"/>
      <c r="AGP255" s="23"/>
      <c r="AGQ255" s="23"/>
      <c r="AGR255" s="23"/>
      <c r="AGS255" s="23"/>
      <c r="AGT255" s="23"/>
      <c r="AGU255" s="23"/>
      <c r="AGV255" s="23"/>
      <c r="AGW255" s="23"/>
      <c r="AGX255" s="23"/>
      <c r="AGY255" s="23"/>
      <c r="AGZ255" s="23"/>
      <c r="AHA255" s="23"/>
      <c r="AHB255" s="23"/>
      <c r="AHC255" s="23"/>
      <c r="AHD255" s="23"/>
      <c r="AHE255" s="23"/>
      <c r="AHF255" s="23"/>
      <c r="AHG255" s="23"/>
      <c r="AHH255" s="23"/>
      <c r="AHI255" s="23"/>
      <c r="AHJ255" s="23"/>
      <c r="AHK255" s="23"/>
      <c r="AHL255" s="23"/>
      <c r="AHM255" s="23"/>
      <c r="AHN255" s="23"/>
      <c r="AHO255" s="23"/>
      <c r="AHP255" s="23"/>
      <c r="AHQ255" s="23"/>
      <c r="AHR255" s="23"/>
      <c r="AHS255" s="23"/>
      <c r="AHT255" s="23"/>
      <c r="AHU255" s="23"/>
      <c r="AHV255" s="23"/>
      <c r="AHW255" s="23"/>
      <c r="AHX255" s="23"/>
      <c r="AHY255" s="23"/>
      <c r="AHZ255" s="23"/>
      <c r="AIA255" s="23"/>
      <c r="AIB255" s="23"/>
      <c r="AIC255" s="23"/>
      <c r="AID255" s="23"/>
    </row>
    <row r="256" spans="1:914" s="20" customFormat="1" ht="13.55" customHeight="1">
      <c r="A256" s="610" t="s">
        <v>443</v>
      </c>
      <c r="B256" s="67" t="s">
        <v>25</v>
      </c>
      <c r="C256" s="68">
        <v>2972916</v>
      </c>
      <c r="D256" s="392">
        <v>7.2919441070048219E-2</v>
      </c>
      <c r="E256" s="612">
        <v>431872</v>
      </c>
      <c r="F256" s="615">
        <f>E256/E244-1</f>
        <v>0.10231887387214922</v>
      </c>
      <c r="G256" s="79">
        <v>16835</v>
      </c>
      <c r="H256" s="84">
        <v>-1.0680590992702133E-3</v>
      </c>
      <c r="I256" s="83">
        <v>14951</v>
      </c>
      <c r="J256" s="84">
        <v>6.3749555318391993E-2</v>
      </c>
      <c r="K256" s="618"/>
      <c r="L256" s="620"/>
      <c r="M256" s="83">
        <v>1948</v>
      </c>
      <c r="N256" s="84">
        <v>0.16996996996996994</v>
      </c>
      <c r="O256" s="83"/>
      <c r="P256" s="84"/>
      <c r="Q256" s="83">
        <v>161</v>
      </c>
      <c r="R256" s="84">
        <v>1.7288135593220337</v>
      </c>
      <c r="S256" s="83">
        <v>2216</v>
      </c>
      <c r="T256" s="84">
        <f t="shared" ref="T256:T270" si="0">S256/S244-1</f>
        <v>0.45502298095863436</v>
      </c>
      <c r="U256" s="382"/>
      <c r="V256" s="381"/>
      <c r="W256" s="79">
        <v>52</v>
      </c>
      <c r="X256" s="84">
        <v>2.25</v>
      </c>
      <c r="Y256" s="382">
        <v>31</v>
      </c>
      <c r="Z256" s="84">
        <v>2.1</v>
      </c>
      <c r="AA256" s="369"/>
      <c r="AB256" s="234"/>
      <c r="AC256" s="369"/>
      <c r="AD256" s="234"/>
      <c r="AE256" s="369"/>
      <c r="AF256" s="234"/>
      <c r="AG256" s="369"/>
      <c r="AH256" s="234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</row>
    <row r="257" spans="1:914" s="20" customFormat="1" ht="13.55" customHeight="1">
      <c r="A257" s="608"/>
      <c r="B257" s="260" t="s">
        <v>26</v>
      </c>
      <c r="C257" s="269">
        <v>2625634</v>
      </c>
      <c r="D257" s="393">
        <v>4.5191112328326621E-2</v>
      </c>
      <c r="E257" s="613"/>
      <c r="F257" s="616"/>
      <c r="G257" s="233">
        <v>15738</v>
      </c>
      <c r="H257" s="447">
        <f>G257/G245-1</f>
        <v>-2.6174122888435125E-2</v>
      </c>
      <c r="I257" s="369">
        <v>10988</v>
      </c>
      <c r="J257" s="447">
        <f t="shared" ref="J257:J270" si="1">I257/I245-1</f>
        <v>2.8838951310861338E-2</v>
      </c>
      <c r="K257" s="619"/>
      <c r="L257" s="621"/>
      <c r="M257" s="369">
        <v>1729</v>
      </c>
      <c r="N257" s="234">
        <v>0.2951310861423222</v>
      </c>
      <c r="O257" s="369"/>
      <c r="P257" s="234"/>
      <c r="Q257" s="369">
        <v>80</v>
      </c>
      <c r="R257" s="447">
        <f t="shared" ref="R257:R269" si="2">Q257/Q245-1</f>
        <v>1</v>
      </c>
      <c r="S257" s="369">
        <v>1346</v>
      </c>
      <c r="T257" s="462">
        <f t="shared" si="0"/>
        <v>5.2384675527756164E-2</v>
      </c>
      <c r="U257" s="384"/>
      <c r="V257" s="321"/>
      <c r="W257" s="233"/>
      <c r="X257" s="234"/>
      <c r="Y257" s="384">
        <v>2</v>
      </c>
      <c r="Z257" s="234">
        <v>0</v>
      </c>
      <c r="AA257" s="369"/>
      <c r="AB257" s="234"/>
      <c r="AC257" s="369"/>
      <c r="AD257" s="234"/>
      <c r="AE257" s="369"/>
      <c r="AF257" s="234"/>
      <c r="AG257" s="369"/>
      <c r="AH257" s="234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</row>
    <row r="258" spans="1:914" s="20" customFormat="1" ht="13.55" customHeight="1">
      <c r="A258" s="608"/>
      <c r="B258" s="260" t="s">
        <v>199</v>
      </c>
      <c r="C258" s="443">
        <v>2197971</v>
      </c>
      <c r="D258" s="442">
        <v>2.6134084534396029E-2</v>
      </c>
      <c r="E258" s="613"/>
      <c r="F258" s="616"/>
      <c r="G258" s="233">
        <v>16748</v>
      </c>
      <c r="H258" s="454">
        <f t="shared" ref="H258:H269" si="3">(G258/G246-1)</f>
        <v>0.17299341644488031</v>
      </c>
      <c r="I258" s="369">
        <v>11491</v>
      </c>
      <c r="J258" s="234">
        <f t="shared" si="1"/>
        <v>-0.10991479473276533</v>
      </c>
      <c r="K258" s="619"/>
      <c r="L258" s="621"/>
      <c r="M258" s="369">
        <v>2928</v>
      </c>
      <c r="N258" s="447">
        <f t="shared" ref="N258:N270" si="4">M258/M246-1</f>
        <v>-3.1746031746031744E-2</v>
      </c>
      <c r="O258" s="369"/>
      <c r="P258" s="234"/>
      <c r="Q258" s="369">
        <v>138</v>
      </c>
      <c r="R258" s="454">
        <f t="shared" si="2"/>
        <v>-0.5892857142857143</v>
      </c>
      <c r="S258" s="369">
        <v>1045</v>
      </c>
      <c r="T258" s="447">
        <f t="shared" si="0"/>
        <v>0.53001464128843345</v>
      </c>
      <c r="U258" s="384"/>
      <c r="V258" s="321"/>
      <c r="W258" s="233"/>
      <c r="X258" s="234"/>
      <c r="Y258" s="384">
        <v>2</v>
      </c>
      <c r="Z258" s="447">
        <f t="shared" ref="Z258:Z270" si="5">Y258/Y246-1</f>
        <v>-0.5</v>
      </c>
      <c r="AA258" s="369"/>
      <c r="AB258" s="234"/>
      <c r="AC258" s="369"/>
      <c r="AD258" s="234"/>
      <c r="AE258" s="369"/>
      <c r="AF258" s="234"/>
      <c r="AG258" s="369"/>
      <c r="AH258" s="234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  <c r="ZI258" s="23"/>
      <c r="ZJ258" s="23"/>
      <c r="ZK258" s="23"/>
      <c r="ZL258" s="23"/>
      <c r="ZM258" s="23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J258" s="23"/>
      <c r="ABK258" s="23"/>
      <c r="ABL258" s="23"/>
      <c r="ABM258" s="23"/>
      <c r="ABN258" s="23"/>
      <c r="ABO258" s="23"/>
      <c r="ABP258" s="23"/>
      <c r="ABQ258" s="23"/>
      <c r="ABR258" s="23"/>
      <c r="ABS258" s="23"/>
      <c r="ABT258" s="23"/>
      <c r="ABU258" s="23"/>
      <c r="ABV258" s="23"/>
      <c r="ABW258" s="23"/>
      <c r="ABX258" s="23"/>
      <c r="ABY258" s="23"/>
      <c r="ABZ258" s="23"/>
      <c r="ACA258" s="23"/>
      <c r="ACB258" s="23"/>
      <c r="ACC258" s="23"/>
      <c r="ACD258" s="23"/>
      <c r="ACE258" s="23"/>
      <c r="ACF258" s="23"/>
      <c r="ACG258" s="23"/>
      <c r="ACH258" s="23"/>
      <c r="ACI258" s="23"/>
      <c r="ACJ258" s="23"/>
      <c r="ACK258" s="23"/>
      <c r="ACL258" s="23"/>
      <c r="ACM258" s="23"/>
      <c r="ACN258" s="23"/>
      <c r="ACO258" s="23"/>
      <c r="ACP258" s="23"/>
      <c r="ACQ258" s="23"/>
      <c r="ACR258" s="23"/>
      <c r="ACS258" s="23"/>
      <c r="ACT258" s="23"/>
      <c r="ACU258" s="23"/>
      <c r="ACV258" s="23"/>
      <c r="ACW258" s="23"/>
      <c r="ACX258" s="23"/>
      <c r="ACY258" s="23"/>
      <c r="ACZ258" s="23"/>
      <c r="ADA258" s="23"/>
      <c r="ADB258" s="23"/>
      <c r="ADC258" s="23"/>
      <c r="ADD258" s="23"/>
      <c r="ADE258" s="23"/>
      <c r="ADF258" s="23"/>
      <c r="ADG258" s="23"/>
      <c r="ADH258" s="23"/>
      <c r="ADI258" s="23"/>
      <c r="ADJ258" s="23"/>
      <c r="ADK258" s="23"/>
      <c r="ADL258" s="23"/>
      <c r="ADM258" s="23"/>
      <c r="ADN258" s="23"/>
      <c r="ADO258" s="23"/>
      <c r="ADP258" s="23"/>
      <c r="ADQ258" s="23"/>
      <c r="ADR258" s="23"/>
      <c r="ADS258" s="23"/>
      <c r="ADT258" s="23"/>
      <c r="ADU258" s="23"/>
      <c r="ADV258" s="23"/>
      <c r="ADW258" s="23"/>
      <c r="ADX258" s="23"/>
      <c r="ADY258" s="23"/>
      <c r="ADZ258" s="23"/>
      <c r="AEA258" s="23"/>
      <c r="AEB258" s="23"/>
      <c r="AEC258" s="23"/>
      <c r="AED258" s="23"/>
      <c r="AEE258" s="23"/>
      <c r="AEF258" s="23"/>
      <c r="AEG258" s="23"/>
      <c r="AEH258" s="23"/>
      <c r="AEI258" s="23"/>
      <c r="AEJ258" s="23"/>
      <c r="AEK258" s="23"/>
      <c r="AEL258" s="23"/>
      <c r="AEM258" s="23"/>
      <c r="AEN258" s="23"/>
      <c r="AEO258" s="23"/>
      <c r="AEP258" s="23"/>
      <c r="AEQ258" s="23"/>
      <c r="AER258" s="23"/>
      <c r="AES258" s="23"/>
      <c r="AET258" s="23"/>
      <c r="AEU258" s="23"/>
      <c r="AEV258" s="23"/>
      <c r="AEW258" s="23"/>
      <c r="AEX258" s="23"/>
      <c r="AEY258" s="23"/>
      <c r="AEZ258" s="23"/>
      <c r="AFA258" s="23"/>
      <c r="AFB258" s="23"/>
      <c r="AFC258" s="23"/>
      <c r="AFD258" s="23"/>
      <c r="AFE258" s="23"/>
      <c r="AFF258" s="23"/>
      <c r="AFG258" s="23"/>
      <c r="AFH258" s="23"/>
      <c r="AFI258" s="23"/>
      <c r="AFJ258" s="23"/>
      <c r="AFK258" s="23"/>
      <c r="AFL258" s="23"/>
      <c r="AFM258" s="23"/>
      <c r="AFN258" s="23"/>
      <c r="AFO258" s="23"/>
      <c r="AFP258" s="23"/>
      <c r="AFQ258" s="23"/>
      <c r="AFR258" s="23"/>
      <c r="AFS258" s="23"/>
      <c r="AFT258" s="23"/>
      <c r="AFU258" s="23"/>
      <c r="AFV258" s="23"/>
      <c r="AFW258" s="23"/>
      <c r="AFX258" s="23"/>
      <c r="AFY258" s="23"/>
      <c r="AFZ258" s="23"/>
      <c r="AGA258" s="23"/>
      <c r="AGB258" s="23"/>
      <c r="AGC258" s="23"/>
      <c r="AGD258" s="23"/>
      <c r="AGE258" s="23"/>
      <c r="AGF258" s="23"/>
      <c r="AGG258" s="23"/>
      <c r="AGH258" s="23"/>
      <c r="AGI258" s="23"/>
      <c r="AGJ258" s="23"/>
      <c r="AGK258" s="23"/>
      <c r="AGL258" s="23"/>
      <c r="AGM258" s="23"/>
      <c r="AGN258" s="23"/>
      <c r="AGO258" s="23"/>
      <c r="AGP258" s="23"/>
      <c r="AGQ258" s="23"/>
      <c r="AGR258" s="23"/>
      <c r="AGS258" s="23"/>
      <c r="AGT258" s="23"/>
      <c r="AGU258" s="23"/>
      <c r="AGV258" s="23"/>
      <c r="AGW258" s="23"/>
      <c r="AGX258" s="23"/>
      <c r="AGY258" s="23"/>
      <c r="AGZ258" s="23"/>
      <c r="AHA258" s="23"/>
      <c r="AHB258" s="23"/>
      <c r="AHC258" s="23"/>
      <c r="AHD258" s="23"/>
      <c r="AHE258" s="23"/>
      <c r="AHF258" s="23"/>
      <c r="AHG258" s="23"/>
      <c r="AHH258" s="23"/>
      <c r="AHI258" s="23"/>
      <c r="AHJ258" s="23"/>
      <c r="AHK258" s="23"/>
      <c r="AHL258" s="23"/>
      <c r="AHM258" s="23"/>
      <c r="AHN258" s="23"/>
      <c r="AHO258" s="23"/>
      <c r="AHP258" s="23"/>
      <c r="AHQ258" s="23"/>
      <c r="AHR258" s="23"/>
      <c r="AHS258" s="23"/>
      <c r="AHT258" s="23"/>
      <c r="AHU258" s="23"/>
      <c r="AHV258" s="23"/>
      <c r="AHW258" s="23"/>
      <c r="AHX258" s="23"/>
      <c r="AHY258" s="23"/>
      <c r="AHZ258" s="23"/>
      <c r="AIA258" s="23"/>
      <c r="AIB258" s="23"/>
      <c r="AIC258" s="23"/>
      <c r="AID258" s="23"/>
    </row>
    <row r="259" spans="1:914" s="20" customFormat="1" ht="13.55" customHeight="1">
      <c r="A259" s="608"/>
      <c r="B259" s="260" t="s">
        <v>8</v>
      </c>
      <c r="C259" s="269">
        <v>2149577</v>
      </c>
      <c r="D259" s="454">
        <f t="shared" ref="D259:D265" si="6">(C259/C247-1)</f>
        <v>1.8296466905484365E-2</v>
      </c>
      <c r="E259" s="613"/>
      <c r="F259" s="616"/>
      <c r="G259" s="233">
        <v>16509</v>
      </c>
      <c r="H259" s="457">
        <f t="shared" si="3"/>
        <v>2.1245599125896408E-3</v>
      </c>
      <c r="I259" s="369">
        <v>17648</v>
      </c>
      <c r="J259" s="459">
        <f t="shared" si="1"/>
        <v>1.7469011242432941E-2</v>
      </c>
      <c r="K259" s="619"/>
      <c r="L259" s="622"/>
      <c r="M259" s="369">
        <v>4966</v>
      </c>
      <c r="N259" s="454">
        <f t="shared" si="4"/>
        <v>-4.3712690159830592E-2</v>
      </c>
      <c r="O259" s="369"/>
      <c r="P259" s="234"/>
      <c r="Q259" s="369">
        <v>440</v>
      </c>
      <c r="R259" s="460">
        <f t="shared" si="2"/>
        <v>-0.38547486033519551</v>
      </c>
      <c r="S259" s="369">
        <v>731</v>
      </c>
      <c r="T259" s="455">
        <f t="shared" si="0"/>
        <v>-0.26161616161616164</v>
      </c>
      <c r="U259" s="384"/>
      <c r="V259" s="321"/>
      <c r="W259" s="233"/>
      <c r="X259" s="234"/>
      <c r="Y259" s="384">
        <v>2</v>
      </c>
      <c r="Z259" s="454">
        <f t="shared" si="5"/>
        <v>-0.97674418604651159</v>
      </c>
      <c r="AA259" s="369"/>
      <c r="AB259" s="234"/>
      <c r="AC259" s="369"/>
      <c r="AD259" s="234"/>
      <c r="AE259" s="369"/>
      <c r="AF259" s="234"/>
      <c r="AG259" s="369"/>
      <c r="AH259" s="234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</row>
    <row r="260" spans="1:914" s="20" customFormat="1" ht="13.55" customHeight="1">
      <c r="A260" s="608"/>
      <c r="B260" s="260" t="s">
        <v>9</v>
      </c>
      <c r="C260" s="385">
        <v>2391130</v>
      </c>
      <c r="D260" s="234">
        <f t="shared" si="6"/>
        <v>5.4146038239923033E-2</v>
      </c>
      <c r="E260" s="613"/>
      <c r="F260" s="616"/>
      <c r="G260" s="233">
        <v>19266</v>
      </c>
      <c r="H260" s="468">
        <f t="shared" si="3"/>
        <v>-1.6438635899530318E-2</v>
      </c>
      <c r="I260" s="369">
        <v>22305</v>
      </c>
      <c r="J260" s="459">
        <f t="shared" si="1"/>
        <v>6.3616675690307822E-3</v>
      </c>
      <c r="K260" s="619"/>
      <c r="L260" s="622"/>
      <c r="M260" s="369">
        <v>5611</v>
      </c>
      <c r="N260" s="460">
        <f t="shared" si="4"/>
        <v>-0.33289739626679349</v>
      </c>
      <c r="O260" s="369"/>
      <c r="P260" s="234"/>
      <c r="Q260" s="369">
        <v>1024</v>
      </c>
      <c r="R260" s="468">
        <f t="shared" si="2"/>
        <v>-0.47352185089974297</v>
      </c>
      <c r="S260" s="369">
        <v>1454</v>
      </c>
      <c r="T260" s="460">
        <f t="shared" si="0"/>
        <v>-0.24191866527632955</v>
      </c>
      <c r="U260" s="384"/>
      <c r="V260" s="321"/>
      <c r="W260" s="233"/>
      <c r="X260" s="234"/>
      <c r="Y260" s="384">
        <v>5</v>
      </c>
      <c r="Z260" s="468">
        <f t="shared" si="5"/>
        <v>-0.93670886075949367</v>
      </c>
      <c r="AA260" s="369"/>
      <c r="AB260" s="234"/>
      <c r="AC260" s="369"/>
      <c r="AD260" s="234"/>
      <c r="AE260" s="369"/>
      <c r="AF260" s="234"/>
      <c r="AG260" s="369"/>
      <c r="AH260" s="234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  <c r="ZI260" s="23"/>
      <c r="ZJ260" s="23"/>
      <c r="ZK260" s="23"/>
      <c r="ZL260" s="23"/>
      <c r="ZM260" s="23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J260" s="23"/>
      <c r="ABK260" s="23"/>
      <c r="ABL260" s="23"/>
      <c r="ABM260" s="23"/>
      <c r="ABN260" s="23"/>
      <c r="ABO260" s="23"/>
      <c r="ABP260" s="23"/>
      <c r="ABQ260" s="23"/>
      <c r="ABR260" s="23"/>
      <c r="ABS260" s="23"/>
      <c r="ABT260" s="23"/>
      <c r="ABU260" s="23"/>
      <c r="ABV260" s="23"/>
      <c r="ABW260" s="23"/>
      <c r="ABX260" s="23"/>
      <c r="ABY260" s="23"/>
      <c r="ABZ260" s="23"/>
      <c r="ACA260" s="23"/>
      <c r="ACB260" s="23"/>
      <c r="ACC260" s="23"/>
      <c r="ACD260" s="23"/>
      <c r="ACE260" s="23"/>
      <c r="ACF260" s="23"/>
      <c r="ACG260" s="23"/>
      <c r="ACH260" s="23"/>
      <c r="ACI260" s="23"/>
      <c r="ACJ260" s="23"/>
      <c r="ACK260" s="23"/>
      <c r="ACL260" s="23"/>
      <c r="ACM260" s="23"/>
      <c r="ACN260" s="23"/>
      <c r="ACO260" s="23"/>
      <c r="ACP260" s="23"/>
      <c r="ACQ260" s="23"/>
      <c r="ACR260" s="23"/>
      <c r="ACS260" s="23"/>
      <c r="ACT260" s="23"/>
      <c r="ACU260" s="23"/>
      <c r="ACV260" s="23"/>
      <c r="ACW260" s="23"/>
      <c r="ACX260" s="23"/>
      <c r="ACY260" s="23"/>
      <c r="ACZ260" s="23"/>
      <c r="ADA260" s="23"/>
      <c r="ADB260" s="23"/>
      <c r="ADC260" s="23"/>
      <c r="ADD260" s="23"/>
      <c r="ADE260" s="23"/>
      <c r="ADF260" s="23"/>
      <c r="ADG260" s="23"/>
      <c r="ADH260" s="23"/>
      <c r="ADI260" s="23"/>
      <c r="ADJ260" s="23"/>
      <c r="ADK260" s="23"/>
      <c r="ADL260" s="23"/>
      <c r="ADM260" s="23"/>
      <c r="ADN260" s="23"/>
      <c r="ADO260" s="23"/>
      <c r="ADP260" s="23"/>
      <c r="ADQ260" s="23"/>
      <c r="ADR260" s="23"/>
      <c r="ADS260" s="23"/>
      <c r="ADT260" s="23"/>
      <c r="ADU260" s="23"/>
      <c r="ADV260" s="23"/>
      <c r="ADW260" s="23"/>
      <c r="ADX260" s="23"/>
      <c r="ADY260" s="23"/>
      <c r="ADZ260" s="23"/>
      <c r="AEA260" s="23"/>
      <c r="AEB260" s="23"/>
      <c r="AEC260" s="23"/>
      <c r="AED260" s="23"/>
      <c r="AEE260" s="23"/>
      <c r="AEF260" s="23"/>
      <c r="AEG260" s="23"/>
      <c r="AEH260" s="23"/>
      <c r="AEI260" s="23"/>
      <c r="AEJ260" s="23"/>
      <c r="AEK260" s="23"/>
      <c r="AEL260" s="23"/>
      <c r="AEM260" s="23"/>
      <c r="AEN260" s="23"/>
      <c r="AEO260" s="23"/>
      <c r="AEP260" s="23"/>
      <c r="AEQ260" s="23"/>
      <c r="AER260" s="23"/>
      <c r="AES260" s="23"/>
      <c r="AET260" s="23"/>
      <c r="AEU260" s="23"/>
      <c r="AEV260" s="23"/>
      <c r="AEW260" s="23"/>
      <c r="AEX260" s="23"/>
      <c r="AEY260" s="23"/>
      <c r="AEZ260" s="23"/>
      <c r="AFA260" s="23"/>
      <c r="AFB260" s="23"/>
      <c r="AFC260" s="23"/>
      <c r="AFD260" s="23"/>
      <c r="AFE260" s="23"/>
      <c r="AFF260" s="23"/>
      <c r="AFG260" s="23"/>
      <c r="AFH260" s="23"/>
      <c r="AFI260" s="23"/>
      <c r="AFJ260" s="23"/>
      <c r="AFK260" s="23"/>
      <c r="AFL260" s="23"/>
      <c r="AFM260" s="23"/>
      <c r="AFN260" s="23"/>
      <c r="AFO260" s="23"/>
      <c r="AFP260" s="23"/>
      <c r="AFQ260" s="23"/>
      <c r="AFR260" s="23"/>
      <c r="AFS260" s="23"/>
      <c r="AFT260" s="23"/>
      <c r="AFU260" s="23"/>
      <c r="AFV260" s="23"/>
      <c r="AFW260" s="23"/>
      <c r="AFX260" s="23"/>
      <c r="AFY260" s="23"/>
      <c r="AFZ260" s="23"/>
      <c r="AGA260" s="23"/>
      <c r="AGB260" s="23"/>
      <c r="AGC260" s="23"/>
      <c r="AGD260" s="23"/>
      <c r="AGE260" s="23"/>
      <c r="AGF260" s="23"/>
      <c r="AGG260" s="23"/>
      <c r="AGH260" s="23"/>
      <c r="AGI260" s="23"/>
      <c r="AGJ260" s="23"/>
      <c r="AGK260" s="23"/>
      <c r="AGL260" s="23"/>
      <c r="AGM260" s="23"/>
      <c r="AGN260" s="23"/>
      <c r="AGO260" s="23"/>
      <c r="AGP260" s="23"/>
      <c r="AGQ260" s="23"/>
      <c r="AGR260" s="23"/>
      <c r="AGS260" s="23"/>
      <c r="AGT260" s="23"/>
      <c r="AGU260" s="23"/>
      <c r="AGV260" s="23"/>
      <c r="AGW260" s="23"/>
      <c r="AGX260" s="23"/>
      <c r="AGY260" s="23"/>
      <c r="AGZ260" s="23"/>
      <c r="AHA260" s="23"/>
      <c r="AHB260" s="23"/>
      <c r="AHC260" s="23"/>
      <c r="AHD260" s="23"/>
      <c r="AHE260" s="23"/>
      <c r="AHF260" s="23"/>
      <c r="AHG260" s="23"/>
      <c r="AHH260" s="23"/>
      <c r="AHI260" s="23"/>
      <c r="AHJ260" s="23"/>
      <c r="AHK260" s="23"/>
      <c r="AHL260" s="23"/>
      <c r="AHM260" s="23"/>
      <c r="AHN260" s="23"/>
      <c r="AHO260" s="23"/>
      <c r="AHP260" s="23"/>
      <c r="AHQ260" s="23"/>
      <c r="AHR260" s="23"/>
      <c r="AHS260" s="23"/>
      <c r="AHT260" s="23"/>
      <c r="AHU260" s="23"/>
      <c r="AHV260" s="23"/>
      <c r="AHW260" s="23"/>
      <c r="AHX260" s="23"/>
      <c r="AHY260" s="23"/>
      <c r="AHZ260" s="23"/>
      <c r="AIA260" s="23"/>
      <c r="AIB260" s="23"/>
      <c r="AIC260" s="23"/>
      <c r="AID260" s="23"/>
    </row>
    <row r="261" spans="1:914" s="20" customFormat="1" ht="13.55" customHeight="1">
      <c r="A261" s="608"/>
      <c r="B261" s="260" t="s">
        <v>202</v>
      </c>
      <c r="C261" s="269">
        <v>2226396</v>
      </c>
      <c r="D261" s="463">
        <f t="shared" si="6"/>
        <v>3.2647620644110642E-3</v>
      </c>
      <c r="E261" s="613"/>
      <c r="F261" s="616"/>
      <c r="G261" s="233">
        <v>21847</v>
      </c>
      <c r="H261" s="474">
        <f t="shared" si="3"/>
        <v>-4.4145957297864857E-2</v>
      </c>
      <c r="I261" s="369">
        <v>21912</v>
      </c>
      <c r="J261" s="469">
        <f t="shared" si="1"/>
        <v>-6.8890500362581708E-3</v>
      </c>
      <c r="K261" s="619"/>
      <c r="L261" s="622"/>
      <c r="M261" s="369">
        <v>5299</v>
      </c>
      <c r="N261" s="468">
        <f t="shared" si="4"/>
        <v>-0.28805589144162302</v>
      </c>
      <c r="O261" s="369"/>
      <c r="P261" s="234"/>
      <c r="Q261" s="369">
        <v>1225</v>
      </c>
      <c r="R261" s="476">
        <f t="shared" si="2"/>
        <v>8.8888888888888795E-2</v>
      </c>
      <c r="S261" s="369">
        <v>2634</v>
      </c>
      <c r="T261" s="470">
        <f t="shared" si="0"/>
        <v>3.6191974822973982E-2</v>
      </c>
      <c r="U261" s="384"/>
      <c r="V261" s="321"/>
      <c r="W261" s="233"/>
      <c r="X261" s="234"/>
      <c r="Y261" s="384">
        <v>3</v>
      </c>
      <c r="Z261" s="470">
        <f t="shared" si="5"/>
        <v>-0.9642857142857143</v>
      </c>
      <c r="AA261" s="369"/>
      <c r="AB261" s="234"/>
      <c r="AC261" s="369"/>
      <c r="AD261" s="234"/>
      <c r="AE261" s="369"/>
      <c r="AF261" s="234"/>
      <c r="AG261" s="369"/>
      <c r="AH261" s="234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  <c r="ZI261" s="23"/>
      <c r="ZJ261" s="23"/>
      <c r="ZK261" s="23"/>
      <c r="ZL261" s="23"/>
      <c r="ZM261" s="23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J261" s="23"/>
      <c r="ABK261" s="23"/>
      <c r="ABL261" s="23"/>
      <c r="ABM261" s="23"/>
      <c r="ABN261" s="23"/>
      <c r="ABO261" s="23"/>
      <c r="ABP261" s="23"/>
      <c r="ABQ261" s="23"/>
      <c r="ABR261" s="23"/>
      <c r="ABS261" s="23"/>
      <c r="ABT261" s="23"/>
      <c r="ABU261" s="23"/>
      <c r="ABV261" s="23"/>
      <c r="ABW261" s="23"/>
      <c r="ABX261" s="23"/>
      <c r="ABY261" s="23"/>
      <c r="ABZ261" s="23"/>
      <c r="ACA261" s="23"/>
      <c r="ACB261" s="23"/>
      <c r="ACC261" s="23"/>
      <c r="ACD261" s="23"/>
      <c r="ACE261" s="23"/>
      <c r="ACF261" s="23"/>
      <c r="ACG261" s="23"/>
      <c r="ACH261" s="23"/>
      <c r="ACI261" s="23"/>
      <c r="ACJ261" s="23"/>
      <c r="ACK261" s="23"/>
      <c r="ACL261" s="23"/>
      <c r="ACM261" s="23"/>
      <c r="ACN261" s="23"/>
      <c r="ACO261" s="23"/>
      <c r="ACP261" s="23"/>
      <c r="ACQ261" s="23"/>
      <c r="ACR261" s="23"/>
      <c r="ACS261" s="23"/>
      <c r="ACT261" s="23"/>
      <c r="ACU261" s="23"/>
      <c r="ACV261" s="23"/>
      <c r="ACW261" s="23"/>
      <c r="ACX261" s="23"/>
      <c r="ACY261" s="23"/>
      <c r="ACZ261" s="23"/>
      <c r="ADA261" s="23"/>
      <c r="ADB261" s="23"/>
      <c r="ADC261" s="23"/>
      <c r="ADD261" s="23"/>
      <c r="ADE261" s="23"/>
      <c r="ADF261" s="23"/>
      <c r="ADG261" s="23"/>
      <c r="ADH261" s="23"/>
      <c r="ADI261" s="23"/>
      <c r="ADJ261" s="23"/>
      <c r="ADK261" s="23"/>
      <c r="ADL261" s="23"/>
      <c r="ADM261" s="23"/>
      <c r="ADN261" s="23"/>
      <c r="ADO261" s="23"/>
      <c r="ADP261" s="23"/>
      <c r="ADQ261" s="23"/>
      <c r="ADR261" s="23"/>
      <c r="ADS261" s="23"/>
      <c r="ADT261" s="23"/>
      <c r="ADU261" s="23"/>
      <c r="ADV261" s="23"/>
      <c r="ADW261" s="23"/>
      <c r="ADX261" s="23"/>
      <c r="ADY261" s="23"/>
      <c r="ADZ261" s="23"/>
      <c r="AEA261" s="23"/>
      <c r="AEB261" s="23"/>
      <c r="AEC261" s="23"/>
      <c r="AED261" s="23"/>
      <c r="AEE261" s="23"/>
      <c r="AEF261" s="23"/>
      <c r="AEG261" s="23"/>
      <c r="AEH261" s="23"/>
      <c r="AEI261" s="23"/>
      <c r="AEJ261" s="23"/>
      <c r="AEK261" s="23"/>
      <c r="AEL261" s="23"/>
      <c r="AEM261" s="23"/>
      <c r="AEN261" s="23"/>
      <c r="AEO261" s="23"/>
      <c r="AEP261" s="23"/>
      <c r="AEQ261" s="23"/>
      <c r="AER261" s="23"/>
      <c r="AES261" s="23"/>
      <c r="AET261" s="23"/>
      <c r="AEU261" s="23"/>
      <c r="AEV261" s="23"/>
      <c r="AEW261" s="23"/>
      <c r="AEX261" s="23"/>
      <c r="AEY261" s="23"/>
      <c r="AEZ261" s="23"/>
      <c r="AFA261" s="23"/>
      <c r="AFB261" s="23"/>
      <c r="AFC261" s="23"/>
      <c r="AFD261" s="23"/>
      <c r="AFE261" s="23"/>
      <c r="AFF261" s="23"/>
      <c r="AFG261" s="23"/>
      <c r="AFH261" s="23"/>
      <c r="AFI261" s="23"/>
      <c r="AFJ261" s="23"/>
      <c r="AFK261" s="23"/>
      <c r="AFL261" s="23"/>
      <c r="AFM261" s="23"/>
      <c r="AFN261" s="23"/>
      <c r="AFO261" s="23"/>
      <c r="AFP261" s="23"/>
      <c r="AFQ261" s="23"/>
      <c r="AFR261" s="23"/>
      <c r="AFS261" s="23"/>
      <c r="AFT261" s="23"/>
      <c r="AFU261" s="23"/>
      <c r="AFV261" s="23"/>
      <c r="AFW261" s="23"/>
      <c r="AFX261" s="23"/>
      <c r="AFY261" s="23"/>
      <c r="AFZ261" s="23"/>
      <c r="AGA261" s="23"/>
      <c r="AGB261" s="23"/>
      <c r="AGC261" s="23"/>
      <c r="AGD261" s="23"/>
      <c r="AGE261" s="23"/>
      <c r="AGF261" s="23"/>
      <c r="AGG261" s="23"/>
      <c r="AGH261" s="23"/>
      <c r="AGI261" s="23"/>
      <c r="AGJ261" s="23"/>
      <c r="AGK261" s="23"/>
      <c r="AGL261" s="23"/>
      <c r="AGM261" s="23"/>
      <c r="AGN261" s="23"/>
      <c r="AGO261" s="23"/>
      <c r="AGP261" s="23"/>
      <c r="AGQ261" s="23"/>
      <c r="AGR261" s="23"/>
      <c r="AGS261" s="23"/>
      <c r="AGT261" s="23"/>
      <c r="AGU261" s="23"/>
      <c r="AGV261" s="23"/>
      <c r="AGW261" s="23"/>
      <c r="AGX261" s="23"/>
      <c r="AGY261" s="23"/>
      <c r="AGZ261" s="23"/>
      <c r="AHA261" s="23"/>
      <c r="AHB261" s="23"/>
      <c r="AHC261" s="23"/>
      <c r="AHD261" s="23"/>
      <c r="AHE261" s="23"/>
      <c r="AHF261" s="23"/>
      <c r="AHG261" s="23"/>
      <c r="AHH261" s="23"/>
      <c r="AHI261" s="23"/>
      <c r="AHJ261" s="23"/>
      <c r="AHK261" s="23"/>
      <c r="AHL261" s="23"/>
      <c r="AHM261" s="23"/>
      <c r="AHN261" s="23"/>
      <c r="AHO261" s="23"/>
      <c r="AHP261" s="23"/>
      <c r="AHQ261" s="23"/>
      <c r="AHR261" s="23"/>
      <c r="AHS261" s="23"/>
      <c r="AHT261" s="23"/>
      <c r="AHU261" s="23"/>
      <c r="AHV261" s="23"/>
      <c r="AHW261" s="23"/>
      <c r="AHX261" s="23"/>
      <c r="AHY261" s="23"/>
      <c r="AHZ261" s="23"/>
      <c r="AIA261" s="23"/>
      <c r="AIB261" s="23"/>
      <c r="AIC261" s="23"/>
      <c r="AID261" s="23"/>
    </row>
    <row r="262" spans="1:914" s="20" customFormat="1" ht="13.55" customHeight="1">
      <c r="A262" s="608"/>
      <c r="B262" s="260" t="s">
        <v>203</v>
      </c>
      <c r="C262" s="269">
        <v>2435291</v>
      </c>
      <c r="D262" s="473">
        <f t="shared" si="6"/>
        <v>-2.6650210294372201E-2</v>
      </c>
      <c r="E262" s="613"/>
      <c r="F262" s="616"/>
      <c r="G262" s="233">
        <v>21960</v>
      </c>
      <c r="H262" s="483">
        <f t="shared" si="3"/>
        <v>-9.3984652199026297E-2</v>
      </c>
      <c r="I262" s="369">
        <v>23154</v>
      </c>
      <c r="J262" s="477">
        <f t="shared" si="1"/>
        <v>-0.15919819885249475</v>
      </c>
      <c r="K262" s="613"/>
      <c r="L262" s="616"/>
      <c r="M262" s="369">
        <v>4427</v>
      </c>
      <c r="N262" s="476">
        <f t="shared" si="4"/>
        <v>-0.25483925265106888</v>
      </c>
      <c r="O262" s="369"/>
      <c r="P262" s="234"/>
      <c r="Q262" s="369">
        <v>1218</v>
      </c>
      <c r="R262" s="483">
        <f t="shared" si="2"/>
        <v>1.3311148086522451E-2</v>
      </c>
      <c r="S262" s="369">
        <v>2425</v>
      </c>
      <c r="T262" s="478">
        <f t="shared" si="0"/>
        <v>-3.922345483359746E-2</v>
      </c>
      <c r="U262" s="384"/>
      <c r="V262" s="321"/>
      <c r="W262" s="233"/>
      <c r="X262" s="234"/>
      <c r="Y262" s="384">
        <v>6</v>
      </c>
      <c r="Z262" s="478">
        <f t="shared" si="5"/>
        <v>-0.85</v>
      </c>
      <c r="AA262" s="369"/>
      <c r="AB262" s="234"/>
      <c r="AC262" s="369"/>
      <c r="AD262" s="234"/>
      <c r="AE262" s="369"/>
      <c r="AF262" s="234"/>
      <c r="AG262" s="369"/>
      <c r="AH262" s="234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</row>
    <row r="263" spans="1:914" s="20" customFormat="1" ht="13.55" customHeight="1">
      <c r="A263" s="608"/>
      <c r="B263" s="260" t="s">
        <v>204</v>
      </c>
      <c r="C263" s="269">
        <v>2422218</v>
      </c>
      <c r="D263" s="481">
        <f t="shared" si="6"/>
        <v>2.6559301561738469E-2</v>
      </c>
      <c r="E263" s="613"/>
      <c r="F263" s="616"/>
      <c r="G263" s="233">
        <v>20787</v>
      </c>
      <c r="H263" s="499">
        <f t="shared" si="3"/>
        <v>-4.5636104862035731E-2</v>
      </c>
      <c r="I263" s="369">
        <v>22737</v>
      </c>
      <c r="J263" s="485">
        <f t="shared" si="1"/>
        <v>-3.3290816326530637E-2</v>
      </c>
      <c r="K263" s="613"/>
      <c r="L263" s="616"/>
      <c r="M263" s="369">
        <v>3637</v>
      </c>
      <c r="N263" s="486">
        <f t="shared" si="4"/>
        <v>-0.36159382130946116</v>
      </c>
      <c r="O263" s="369"/>
      <c r="P263" s="234"/>
      <c r="Q263" s="369">
        <v>868</v>
      </c>
      <c r="R263" s="499">
        <f t="shared" si="2"/>
        <v>-0.30000000000000004</v>
      </c>
      <c r="S263" s="369">
        <v>2809</v>
      </c>
      <c r="T263" s="486">
        <f t="shared" si="0"/>
        <v>-0.35261581009449183</v>
      </c>
      <c r="U263" s="384"/>
      <c r="V263" s="321"/>
      <c r="W263" s="233"/>
      <c r="X263" s="234"/>
      <c r="Y263" s="384">
        <v>25</v>
      </c>
      <c r="Z263" s="499">
        <f t="shared" si="5"/>
        <v>-0.43181818181818177</v>
      </c>
      <c r="AA263" s="369"/>
      <c r="AB263" s="234"/>
      <c r="AC263" s="369"/>
      <c r="AD263" s="234"/>
      <c r="AE263" s="369"/>
      <c r="AF263" s="234"/>
      <c r="AG263" s="369"/>
      <c r="AH263" s="234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</row>
    <row r="264" spans="1:914" s="20" customFormat="1" ht="13.55" customHeight="1">
      <c r="A264" s="608"/>
      <c r="B264" s="260" t="s">
        <v>205</v>
      </c>
      <c r="C264" s="269">
        <v>2235874</v>
      </c>
      <c r="D264" s="506">
        <f t="shared" si="6"/>
        <v>-3.2839459605362387E-2</v>
      </c>
      <c r="E264" s="613"/>
      <c r="F264" s="616"/>
      <c r="G264" s="233">
        <v>24147</v>
      </c>
      <c r="H264" s="506">
        <f t="shared" si="3"/>
        <v>1.59885555602306E-2</v>
      </c>
      <c r="I264" s="369">
        <v>21338</v>
      </c>
      <c r="J264" s="501">
        <f t="shared" si="1"/>
        <v>-5.9629181030467215E-3</v>
      </c>
      <c r="K264" s="613"/>
      <c r="L264" s="616"/>
      <c r="M264" s="369">
        <v>4804</v>
      </c>
      <c r="N264" s="499">
        <f t="shared" si="4"/>
        <v>-0.19124579124579122</v>
      </c>
      <c r="O264" s="369"/>
      <c r="P264" s="234"/>
      <c r="Q264" s="369">
        <v>849</v>
      </c>
      <c r="R264" s="506">
        <f t="shared" si="2"/>
        <v>-0.3748159057437408</v>
      </c>
      <c r="S264" s="369">
        <v>2031</v>
      </c>
      <c r="T264" s="502">
        <f t="shared" si="0"/>
        <v>0.14165261382799321</v>
      </c>
      <c r="U264" s="384"/>
      <c r="V264" s="321"/>
      <c r="W264" s="233"/>
      <c r="X264" s="234"/>
      <c r="Y264" s="384">
        <v>2</v>
      </c>
      <c r="Z264" s="499">
        <f t="shared" si="5"/>
        <v>-0.97014925373134331</v>
      </c>
      <c r="AA264" s="369"/>
      <c r="AB264" s="234"/>
      <c r="AC264" s="369"/>
      <c r="AD264" s="234"/>
      <c r="AE264" s="369"/>
      <c r="AF264" s="234"/>
      <c r="AG264" s="369"/>
      <c r="AH264" s="234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</row>
    <row r="265" spans="1:914" s="20" customFormat="1" ht="13.55" customHeight="1">
      <c r="A265" s="608"/>
      <c r="B265" s="260" t="s">
        <v>21</v>
      </c>
      <c r="C265" s="269">
        <v>2678376</v>
      </c>
      <c r="D265" s="506">
        <f t="shared" si="6"/>
        <v>0.12420418524687049</v>
      </c>
      <c r="E265" s="613"/>
      <c r="F265" s="616"/>
      <c r="G265" s="233">
        <v>26285</v>
      </c>
      <c r="H265" s="515">
        <f t="shared" si="3"/>
        <v>0.22472276581865613</v>
      </c>
      <c r="I265" s="369">
        <v>27666</v>
      </c>
      <c r="J265" s="507">
        <f t="shared" si="1"/>
        <v>0.14963640141284018</v>
      </c>
      <c r="K265" s="369"/>
      <c r="L265" s="234"/>
      <c r="M265" s="369">
        <v>6203</v>
      </c>
      <c r="N265" s="508">
        <f t="shared" si="4"/>
        <v>-0.20392710472279263</v>
      </c>
      <c r="O265" s="369"/>
      <c r="P265" s="234"/>
      <c r="Q265" s="369">
        <v>831</v>
      </c>
      <c r="R265" s="515">
        <f t="shared" si="2"/>
        <v>-0.46490663232453311</v>
      </c>
      <c r="S265" s="369">
        <v>1347</v>
      </c>
      <c r="T265" s="515">
        <f t="shared" si="0"/>
        <v>0.15821152192605337</v>
      </c>
      <c r="U265" s="384"/>
      <c r="V265" s="321"/>
      <c r="W265" s="233"/>
      <c r="X265" s="234"/>
      <c r="Y265" s="384">
        <v>2</v>
      </c>
      <c r="Z265" s="508">
        <f t="shared" si="5"/>
        <v>-0.98816568047337283</v>
      </c>
      <c r="AA265" s="369"/>
      <c r="AB265" s="234"/>
      <c r="AC265" s="369"/>
      <c r="AD265" s="234"/>
      <c r="AE265" s="369"/>
      <c r="AF265" s="234"/>
      <c r="AG265" s="369"/>
      <c r="AH265" s="234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  <c r="ZI265" s="23"/>
      <c r="ZJ265" s="23"/>
      <c r="ZK265" s="23"/>
      <c r="ZL265" s="23"/>
      <c r="ZM265" s="23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J265" s="23"/>
      <c r="ABK265" s="23"/>
      <c r="ABL265" s="23"/>
      <c r="ABM265" s="23"/>
      <c r="ABN265" s="23"/>
      <c r="ABO265" s="23"/>
      <c r="ABP265" s="23"/>
      <c r="ABQ265" s="23"/>
      <c r="ABR265" s="23"/>
      <c r="ABS265" s="23"/>
      <c r="ABT265" s="23"/>
      <c r="ABU265" s="23"/>
      <c r="ABV265" s="23"/>
      <c r="ABW265" s="23"/>
      <c r="ABX265" s="23"/>
      <c r="ABY265" s="23"/>
      <c r="ABZ265" s="23"/>
      <c r="ACA265" s="23"/>
      <c r="ACB265" s="23"/>
      <c r="ACC265" s="23"/>
      <c r="ACD265" s="23"/>
      <c r="ACE265" s="23"/>
      <c r="ACF265" s="23"/>
      <c r="ACG265" s="23"/>
      <c r="ACH265" s="23"/>
      <c r="ACI265" s="23"/>
      <c r="ACJ265" s="23"/>
      <c r="ACK265" s="23"/>
      <c r="ACL265" s="23"/>
      <c r="ACM265" s="23"/>
      <c r="ACN265" s="23"/>
      <c r="ACO265" s="23"/>
      <c r="ACP265" s="23"/>
      <c r="ACQ265" s="23"/>
      <c r="ACR265" s="23"/>
      <c r="ACS265" s="23"/>
      <c r="ACT265" s="23"/>
      <c r="ACU265" s="23"/>
      <c r="ACV265" s="23"/>
      <c r="ACW265" s="23"/>
      <c r="ACX265" s="23"/>
      <c r="ACY265" s="23"/>
      <c r="ACZ265" s="23"/>
      <c r="ADA265" s="23"/>
      <c r="ADB265" s="23"/>
      <c r="ADC265" s="23"/>
      <c r="ADD265" s="23"/>
      <c r="ADE265" s="23"/>
      <c r="ADF265" s="23"/>
      <c r="ADG265" s="23"/>
      <c r="ADH265" s="23"/>
      <c r="ADI265" s="23"/>
      <c r="ADJ265" s="23"/>
      <c r="ADK265" s="23"/>
      <c r="ADL265" s="23"/>
      <c r="ADM265" s="23"/>
      <c r="ADN265" s="23"/>
      <c r="ADO265" s="23"/>
      <c r="ADP265" s="23"/>
      <c r="ADQ265" s="23"/>
      <c r="ADR265" s="23"/>
      <c r="ADS265" s="23"/>
      <c r="ADT265" s="23"/>
      <c r="ADU265" s="23"/>
      <c r="ADV265" s="23"/>
      <c r="ADW265" s="23"/>
      <c r="ADX265" s="23"/>
      <c r="ADY265" s="23"/>
      <c r="ADZ265" s="23"/>
      <c r="AEA265" s="23"/>
      <c r="AEB265" s="23"/>
      <c r="AEC265" s="23"/>
      <c r="AED265" s="23"/>
      <c r="AEE265" s="23"/>
      <c r="AEF265" s="23"/>
      <c r="AEG265" s="23"/>
      <c r="AEH265" s="23"/>
      <c r="AEI265" s="23"/>
      <c r="AEJ265" s="23"/>
      <c r="AEK265" s="23"/>
      <c r="AEL265" s="23"/>
      <c r="AEM265" s="23"/>
      <c r="AEN265" s="23"/>
      <c r="AEO265" s="23"/>
      <c r="AEP265" s="23"/>
      <c r="AEQ265" s="23"/>
      <c r="AER265" s="23"/>
      <c r="AES265" s="23"/>
      <c r="AET265" s="23"/>
      <c r="AEU265" s="23"/>
      <c r="AEV265" s="23"/>
      <c r="AEW265" s="23"/>
      <c r="AEX265" s="23"/>
      <c r="AEY265" s="23"/>
      <c r="AEZ265" s="23"/>
      <c r="AFA265" s="23"/>
      <c r="AFB265" s="23"/>
      <c r="AFC265" s="23"/>
      <c r="AFD265" s="23"/>
      <c r="AFE265" s="23"/>
      <c r="AFF265" s="23"/>
      <c r="AFG265" s="23"/>
      <c r="AFH265" s="23"/>
      <c r="AFI265" s="23"/>
      <c r="AFJ265" s="23"/>
      <c r="AFK265" s="23"/>
      <c r="AFL265" s="23"/>
      <c r="AFM265" s="23"/>
      <c r="AFN265" s="23"/>
      <c r="AFO265" s="23"/>
      <c r="AFP265" s="23"/>
      <c r="AFQ265" s="23"/>
      <c r="AFR265" s="23"/>
      <c r="AFS265" s="23"/>
      <c r="AFT265" s="23"/>
      <c r="AFU265" s="23"/>
      <c r="AFV265" s="23"/>
      <c r="AFW265" s="23"/>
      <c r="AFX265" s="23"/>
      <c r="AFY265" s="23"/>
      <c r="AFZ265" s="23"/>
      <c r="AGA265" s="23"/>
      <c r="AGB265" s="23"/>
      <c r="AGC265" s="23"/>
      <c r="AGD265" s="23"/>
      <c r="AGE265" s="23"/>
      <c r="AGF265" s="23"/>
      <c r="AGG265" s="23"/>
      <c r="AGH265" s="23"/>
      <c r="AGI265" s="23"/>
      <c r="AGJ265" s="23"/>
      <c r="AGK265" s="23"/>
      <c r="AGL265" s="23"/>
      <c r="AGM265" s="23"/>
      <c r="AGN265" s="23"/>
      <c r="AGO265" s="23"/>
      <c r="AGP265" s="23"/>
      <c r="AGQ265" s="23"/>
      <c r="AGR265" s="23"/>
      <c r="AGS265" s="23"/>
      <c r="AGT265" s="23"/>
      <c r="AGU265" s="23"/>
      <c r="AGV265" s="23"/>
      <c r="AGW265" s="23"/>
      <c r="AGX265" s="23"/>
      <c r="AGY265" s="23"/>
      <c r="AGZ265" s="23"/>
      <c r="AHA265" s="23"/>
      <c r="AHB265" s="23"/>
      <c r="AHC265" s="23"/>
      <c r="AHD265" s="23"/>
      <c r="AHE265" s="23"/>
      <c r="AHF265" s="23"/>
      <c r="AHG265" s="23"/>
      <c r="AHH265" s="23"/>
      <c r="AHI265" s="23"/>
      <c r="AHJ265" s="23"/>
      <c r="AHK265" s="23"/>
      <c r="AHL265" s="23"/>
      <c r="AHM265" s="23"/>
      <c r="AHN265" s="23"/>
      <c r="AHO265" s="23"/>
      <c r="AHP265" s="23"/>
      <c r="AHQ265" s="23"/>
      <c r="AHR265" s="23"/>
      <c r="AHS265" s="23"/>
      <c r="AHT265" s="23"/>
      <c r="AHU265" s="23"/>
      <c r="AHV265" s="23"/>
      <c r="AHW265" s="23"/>
      <c r="AHX265" s="23"/>
      <c r="AHY265" s="23"/>
      <c r="AHZ265" s="23"/>
      <c r="AIA265" s="23"/>
      <c r="AIB265" s="23"/>
      <c r="AIC265" s="23"/>
      <c r="AID265" s="23"/>
    </row>
    <row r="266" spans="1:914" s="20" customFormat="1" ht="13.55" customHeight="1">
      <c r="A266" s="608"/>
      <c r="B266" s="260" t="s">
        <v>34</v>
      </c>
      <c r="C266" s="385">
        <v>2467701</v>
      </c>
      <c r="D266" s="234">
        <v>3.2018618734160231E-2</v>
      </c>
      <c r="E266" s="613"/>
      <c r="F266" s="616"/>
      <c r="G266" s="233">
        <v>18981</v>
      </c>
      <c r="H266" s="523">
        <f t="shared" si="3"/>
        <v>-2.3058314890112674E-2</v>
      </c>
      <c r="I266" s="369">
        <v>14119</v>
      </c>
      <c r="J266" s="522">
        <f t="shared" si="1"/>
        <v>-7.7551287076963238E-2</v>
      </c>
      <c r="L266" s="234"/>
      <c r="M266" s="369">
        <v>2280</v>
      </c>
      <c r="N266" s="515">
        <f t="shared" si="4"/>
        <v>6.3929071395240289E-2</v>
      </c>
      <c r="O266" s="369"/>
      <c r="P266" s="234"/>
      <c r="Q266" s="369">
        <v>399</v>
      </c>
      <c r="R266" s="523">
        <f t="shared" si="2"/>
        <v>-0.19230769230769229</v>
      </c>
      <c r="S266" s="369">
        <v>1575</v>
      </c>
      <c r="T266" s="523">
        <f t="shared" si="0"/>
        <v>0.19318181818181812</v>
      </c>
      <c r="U266" s="384"/>
      <c r="V266" s="321"/>
      <c r="W266" s="233"/>
      <c r="X266" s="234"/>
      <c r="Y266" s="384">
        <v>0</v>
      </c>
      <c r="Z266" s="515">
        <f t="shared" si="5"/>
        <v>-1</v>
      </c>
      <c r="AA266" s="369"/>
      <c r="AB266" s="234"/>
      <c r="AC266" s="369"/>
      <c r="AD266" s="234"/>
      <c r="AE266" s="369"/>
      <c r="AF266" s="234"/>
      <c r="AG266" s="369"/>
      <c r="AH266" s="234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  <c r="ZI266" s="23"/>
      <c r="ZJ266" s="23"/>
      <c r="ZK266" s="23"/>
      <c r="ZL266" s="23"/>
      <c r="ZM266" s="23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J266" s="23"/>
      <c r="ABK266" s="23"/>
      <c r="ABL266" s="23"/>
      <c r="ABM266" s="23"/>
      <c r="ABN266" s="23"/>
      <c r="ABO266" s="23"/>
      <c r="ABP266" s="23"/>
      <c r="ABQ266" s="23"/>
      <c r="ABR266" s="23"/>
      <c r="ABS266" s="23"/>
      <c r="ABT266" s="23"/>
      <c r="ABU266" s="23"/>
      <c r="ABV266" s="23"/>
      <c r="ABW266" s="23"/>
      <c r="ABX266" s="23"/>
      <c r="ABY266" s="23"/>
      <c r="ABZ266" s="23"/>
      <c r="ACA266" s="23"/>
      <c r="ACB266" s="23"/>
      <c r="ACC266" s="23"/>
      <c r="ACD266" s="23"/>
      <c r="ACE266" s="23"/>
      <c r="ACF266" s="23"/>
      <c r="ACG266" s="23"/>
      <c r="ACH266" s="23"/>
      <c r="ACI266" s="23"/>
      <c r="ACJ266" s="23"/>
      <c r="ACK266" s="23"/>
      <c r="ACL266" s="23"/>
      <c r="ACM266" s="23"/>
      <c r="ACN266" s="23"/>
      <c r="ACO266" s="23"/>
      <c r="ACP266" s="23"/>
      <c r="ACQ266" s="23"/>
      <c r="ACR266" s="23"/>
      <c r="ACS266" s="23"/>
      <c r="ACT266" s="23"/>
      <c r="ACU266" s="23"/>
      <c r="ACV266" s="23"/>
      <c r="ACW266" s="23"/>
      <c r="ACX266" s="23"/>
      <c r="ACY266" s="23"/>
      <c r="ACZ266" s="23"/>
      <c r="ADA266" s="23"/>
      <c r="ADB266" s="23"/>
      <c r="ADC266" s="23"/>
      <c r="ADD266" s="23"/>
      <c r="ADE266" s="23"/>
      <c r="ADF266" s="23"/>
      <c r="ADG266" s="23"/>
      <c r="ADH266" s="23"/>
      <c r="ADI266" s="23"/>
      <c r="ADJ266" s="23"/>
      <c r="ADK266" s="23"/>
      <c r="ADL266" s="23"/>
      <c r="ADM266" s="23"/>
      <c r="ADN266" s="23"/>
      <c r="ADO266" s="23"/>
      <c r="ADP266" s="23"/>
      <c r="ADQ266" s="23"/>
      <c r="ADR266" s="23"/>
      <c r="ADS266" s="23"/>
      <c r="ADT266" s="23"/>
      <c r="ADU266" s="23"/>
      <c r="ADV266" s="23"/>
      <c r="ADW266" s="23"/>
      <c r="ADX266" s="23"/>
      <c r="ADY266" s="23"/>
      <c r="ADZ266" s="23"/>
      <c r="AEA266" s="23"/>
      <c r="AEB266" s="23"/>
      <c r="AEC266" s="23"/>
      <c r="AED266" s="23"/>
      <c r="AEE266" s="23"/>
      <c r="AEF266" s="23"/>
      <c r="AEG266" s="23"/>
      <c r="AEH266" s="23"/>
      <c r="AEI266" s="23"/>
      <c r="AEJ266" s="23"/>
      <c r="AEK266" s="23"/>
      <c r="AEL266" s="23"/>
      <c r="AEM266" s="23"/>
      <c r="AEN266" s="23"/>
      <c r="AEO266" s="23"/>
      <c r="AEP266" s="23"/>
      <c r="AEQ266" s="23"/>
      <c r="AER266" s="23"/>
      <c r="AES266" s="23"/>
      <c r="AET266" s="23"/>
      <c r="AEU266" s="23"/>
      <c r="AEV266" s="23"/>
      <c r="AEW266" s="23"/>
      <c r="AEX266" s="23"/>
      <c r="AEY266" s="23"/>
      <c r="AEZ266" s="23"/>
      <c r="AFA266" s="23"/>
      <c r="AFB266" s="23"/>
      <c r="AFC266" s="23"/>
      <c r="AFD266" s="23"/>
      <c r="AFE266" s="23"/>
      <c r="AFF266" s="23"/>
      <c r="AFG266" s="23"/>
      <c r="AFH266" s="23"/>
      <c r="AFI266" s="23"/>
      <c r="AFJ266" s="23"/>
      <c r="AFK266" s="23"/>
      <c r="AFL266" s="23"/>
      <c r="AFM266" s="23"/>
      <c r="AFN266" s="23"/>
      <c r="AFO266" s="23"/>
      <c r="AFP266" s="23"/>
      <c r="AFQ266" s="23"/>
      <c r="AFR266" s="23"/>
      <c r="AFS266" s="23"/>
      <c r="AFT266" s="23"/>
      <c r="AFU266" s="23"/>
      <c r="AFV266" s="23"/>
      <c r="AFW266" s="23"/>
      <c r="AFX266" s="23"/>
      <c r="AFY266" s="23"/>
      <c r="AFZ266" s="23"/>
      <c r="AGA266" s="23"/>
      <c r="AGB266" s="23"/>
      <c r="AGC266" s="23"/>
      <c r="AGD266" s="23"/>
      <c r="AGE266" s="23"/>
      <c r="AGF266" s="23"/>
      <c r="AGG266" s="23"/>
      <c r="AGH266" s="23"/>
      <c r="AGI266" s="23"/>
      <c r="AGJ266" s="23"/>
      <c r="AGK266" s="23"/>
      <c r="AGL266" s="23"/>
      <c r="AGM266" s="23"/>
      <c r="AGN266" s="23"/>
      <c r="AGO266" s="23"/>
      <c r="AGP266" s="23"/>
      <c r="AGQ266" s="23"/>
      <c r="AGR266" s="23"/>
      <c r="AGS266" s="23"/>
      <c r="AGT266" s="23"/>
      <c r="AGU266" s="23"/>
      <c r="AGV266" s="23"/>
      <c r="AGW266" s="23"/>
      <c r="AGX266" s="23"/>
      <c r="AGY266" s="23"/>
      <c r="AGZ266" s="23"/>
      <c r="AHA266" s="23"/>
      <c r="AHB266" s="23"/>
      <c r="AHC266" s="23"/>
      <c r="AHD266" s="23"/>
      <c r="AHE266" s="23"/>
      <c r="AHF266" s="23"/>
      <c r="AHG266" s="23"/>
      <c r="AHH266" s="23"/>
      <c r="AHI266" s="23"/>
      <c r="AHJ266" s="23"/>
      <c r="AHK266" s="23"/>
      <c r="AHL266" s="23"/>
      <c r="AHM266" s="23"/>
      <c r="AHN266" s="23"/>
      <c r="AHO266" s="23"/>
      <c r="AHP266" s="23"/>
      <c r="AHQ266" s="23"/>
      <c r="AHR266" s="23"/>
      <c r="AHS266" s="23"/>
      <c r="AHT266" s="23"/>
      <c r="AHU266" s="23"/>
      <c r="AHV266" s="23"/>
      <c r="AHW266" s="23"/>
      <c r="AHX266" s="23"/>
      <c r="AHY266" s="23"/>
      <c r="AHZ266" s="23"/>
      <c r="AIA266" s="23"/>
      <c r="AIB266" s="23"/>
      <c r="AIC266" s="23"/>
      <c r="AID266" s="23"/>
    </row>
    <row r="267" spans="1:914" s="20" customFormat="1" ht="13.55" customHeight="1" thickBot="1">
      <c r="A267" s="609"/>
      <c r="B267" s="291" t="s">
        <v>32</v>
      </c>
      <c r="C267" s="292">
        <v>2747093</v>
      </c>
      <c r="D267" s="521">
        <f t="shared" ref="D267" si="7">(C267/C255-1)</f>
        <v>1.1396696338698442E-2</v>
      </c>
      <c r="E267" s="659"/>
      <c r="F267" s="660"/>
      <c r="G267" s="303">
        <v>21665</v>
      </c>
      <c r="H267" s="301">
        <f t="shared" si="3"/>
        <v>9.640688259109309E-2</v>
      </c>
      <c r="I267" s="391">
        <v>16500</v>
      </c>
      <c r="J267" s="293">
        <f t="shared" ref="J267" si="8">(I267/I255-1)</f>
        <v>6.8099430346970413E-2</v>
      </c>
      <c r="K267" s="391"/>
      <c r="L267" s="301"/>
      <c r="M267" s="391">
        <v>1525</v>
      </c>
      <c r="N267" s="293">
        <f t="shared" si="4"/>
        <v>-4.5682102628285315E-2</v>
      </c>
      <c r="O267" s="391"/>
      <c r="P267" s="301"/>
      <c r="Q267" s="391">
        <v>176</v>
      </c>
      <c r="R267" s="301">
        <f t="shared" si="2"/>
        <v>-0.3125</v>
      </c>
      <c r="S267" s="391">
        <v>2088</v>
      </c>
      <c r="T267" s="301">
        <f t="shared" si="0"/>
        <v>9.8947368421052673E-2</v>
      </c>
      <c r="U267" s="394"/>
      <c r="V267" s="395"/>
      <c r="W267" s="303"/>
      <c r="X267" s="301"/>
      <c r="Y267" s="394">
        <v>10</v>
      </c>
      <c r="Z267" s="293">
        <f t="shared" si="5"/>
        <v>1</v>
      </c>
      <c r="AA267" s="369"/>
      <c r="AB267" s="234"/>
      <c r="AC267" s="369"/>
      <c r="AD267" s="234"/>
      <c r="AE267" s="369"/>
      <c r="AF267" s="234"/>
      <c r="AG267" s="369"/>
      <c r="AH267" s="234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  <c r="ZI267" s="23"/>
      <c r="ZJ267" s="23"/>
      <c r="ZK267" s="23"/>
      <c r="ZL267" s="23"/>
      <c r="ZM267" s="23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J267" s="23"/>
      <c r="ABK267" s="23"/>
      <c r="ABL267" s="23"/>
      <c r="ABM267" s="23"/>
      <c r="ABN267" s="23"/>
      <c r="ABO267" s="23"/>
      <c r="ABP267" s="23"/>
      <c r="ABQ267" s="23"/>
      <c r="ABR267" s="23"/>
      <c r="ABS267" s="23"/>
      <c r="ABT267" s="23"/>
      <c r="ABU267" s="23"/>
      <c r="ABV267" s="23"/>
      <c r="ABW267" s="23"/>
      <c r="ABX267" s="23"/>
      <c r="ABY267" s="23"/>
      <c r="ABZ267" s="23"/>
      <c r="ACA267" s="23"/>
      <c r="ACB267" s="23"/>
      <c r="ACC267" s="23"/>
      <c r="ACD267" s="23"/>
      <c r="ACE267" s="23"/>
      <c r="ACF267" s="23"/>
      <c r="ACG267" s="23"/>
      <c r="ACH267" s="23"/>
      <c r="ACI267" s="23"/>
      <c r="ACJ267" s="23"/>
      <c r="ACK267" s="23"/>
      <c r="ACL267" s="23"/>
      <c r="ACM267" s="23"/>
      <c r="ACN267" s="23"/>
      <c r="ACO267" s="23"/>
      <c r="ACP267" s="23"/>
      <c r="ACQ267" s="23"/>
      <c r="ACR267" s="23"/>
      <c r="ACS267" s="23"/>
      <c r="ACT267" s="23"/>
      <c r="ACU267" s="23"/>
      <c r="ACV267" s="23"/>
      <c r="ACW267" s="23"/>
      <c r="ACX267" s="23"/>
      <c r="ACY267" s="23"/>
      <c r="ACZ267" s="23"/>
      <c r="ADA267" s="23"/>
      <c r="ADB267" s="23"/>
      <c r="ADC267" s="23"/>
      <c r="ADD267" s="23"/>
      <c r="ADE267" s="23"/>
      <c r="ADF267" s="23"/>
      <c r="ADG267" s="23"/>
      <c r="ADH267" s="23"/>
      <c r="ADI267" s="23"/>
      <c r="ADJ267" s="23"/>
      <c r="ADK267" s="23"/>
      <c r="ADL267" s="23"/>
      <c r="ADM267" s="23"/>
      <c r="ADN267" s="23"/>
      <c r="ADO267" s="23"/>
      <c r="ADP267" s="23"/>
      <c r="ADQ267" s="23"/>
      <c r="ADR267" s="23"/>
      <c r="ADS267" s="23"/>
      <c r="ADT267" s="23"/>
      <c r="ADU267" s="23"/>
      <c r="ADV267" s="23"/>
      <c r="ADW267" s="23"/>
      <c r="ADX267" s="23"/>
      <c r="ADY267" s="23"/>
      <c r="ADZ267" s="23"/>
      <c r="AEA267" s="23"/>
      <c r="AEB267" s="23"/>
      <c r="AEC267" s="23"/>
      <c r="AED267" s="23"/>
      <c r="AEE267" s="23"/>
      <c r="AEF267" s="23"/>
      <c r="AEG267" s="23"/>
      <c r="AEH267" s="23"/>
      <c r="AEI267" s="23"/>
      <c r="AEJ267" s="23"/>
      <c r="AEK267" s="23"/>
      <c r="AEL267" s="23"/>
      <c r="AEM267" s="23"/>
      <c r="AEN267" s="23"/>
      <c r="AEO267" s="23"/>
      <c r="AEP267" s="23"/>
      <c r="AEQ267" s="23"/>
      <c r="AER267" s="23"/>
      <c r="AES267" s="23"/>
      <c r="AET267" s="23"/>
      <c r="AEU267" s="23"/>
      <c r="AEV267" s="23"/>
      <c r="AEW267" s="23"/>
      <c r="AEX267" s="23"/>
      <c r="AEY267" s="23"/>
      <c r="AEZ267" s="23"/>
      <c r="AFA267" s="23"/>
      <c r="AFB267" s="23"/>
      <c r="AFC267" s="23"/>
      <c r="AFD267" s="23"/>
      <c r="AFE267" s="23"/>
      <c r="AFF267" s="23"/>
      <c r="AFG267" s="23"/>
      <c r="AFH267" s="23"/>
      <c r="AFI267" s="23"/>
      <c r="AFJ267" s="23"/>
      <c r="AFK267" s="23"/>
      <c r="AFL267" s="23"/>
      <c r="AFM267" s="23"/>
      <c r="AFN267" s="23"/>
      <c r="AFO267" s="23"/>
      <c r="AFP267" s="23"/>
      <c r="AFQ267" s="23"/>
      <c r="AFR267" s="23"/>
      <c r="AFS267" s="23"/>
      <c r="AFT267" s="23"/>
      <c r="AFU267" s="23"/>
      <c r="AFV267" s="23"/>
      <c r="AFW267" s="23"/>
      <c r="AFX267" s="23"/>
      <c r="AFY267" s="23"/>
      <c r="AFZ267" s="23"/>
      <c r="AGA267" s="23"/>
      <c r="AGB267" s="23"/>
      <c r="AGC267" s="23"/>
      <c r="AGD267" s="23"/>
      <c r="AGE267" s="23"/>
      <c r="AGF267" s="23"/>
      <c r="AGG267" s="23"/>
      <c r="AGH267" s="23"/>
      <c r="AGI267" s="23"/>
      <c r="AGJ267" s="23"/>
      <c r="AGK267" s="23"/>
      <c r="AGL267" s="23"/>
      <c r="AGM267" s="23"/>
      <c r="AGN267" s="23"/>
      <c r="AGO267" s="23"/>
      <c r="AGP267" s="23"/>
      <c r="AGQ267" s="23"/>
      <c r="AGR267" s="23"/>
      <c r="AGS267" s="23"/>
      <c r="AGT267" s="23"/>
      <c r="AGU267" s="23"/>
      <c r="AGV267" s="23"/>
      <c r="AGW267" s="23"/>
      <c r="AGX267" s="23"/>
      <c r="AGY267" s="23"/>
      <c r="AGZ267" s="23"/>
      <c r="AHA267" s="23"/>
      <c r="AHB267" s="23"/>
      <c r="AHC267" s="23"/>
      <c r="AHD267" s="23"/>
      <c r="AHE267" s="23"/>
      <c r="AHF267" s="23"/>
      <c r="AHG267" s="23"/>
      <c r="AHH267" s="23"/>
      <c r="AHI267" s="23"/>
      <c r="AHJ267" s="23"/>
      <c r="AHK267" s="23"/>
      <c r="AHL267" s="23"/>
      <c r="AHM267" s="23"/>
      <c r="AHN267" s="23"/>
      <c r="AHO267" s="23"/>
      <c r="AHP267" s="23"/>
      <c r="AHQ267" s="23"/>
      <c r="AHR267" s="23"/>
      <c r="AHS267" s="23"/>
      <c r="AHT267" s="23"/>
      <c r="AHU267" s="23"/>
      <c r="AHV267" s="23"/>
      <c r="AHW267" s="23"/>
      <c r="AHX267" s="23"/>
      <c r="AHY267" s="23"/>
      <c r="AHZ267" s="23"/>
      <c r="AIA267" s="23"/>
      <c r="AIB267" s="23"/>
      <c r="AIC267" s="23"/>
      <c r="AID267" s="23"/>
    </row>
    <row r="268" spans="1:914" s="82" customFormat="1" ht="13.55" customHeight="1">
      <c r="A268" s="525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535"/>
      <c r="F268" s="536"/>
      <c r="G268" s="369">
        <v>14824</v>
      </c>
      <c r="H268" s="532">
        <f t="shared" si="3"/>
        <v>-0.11945351945351945</v>
      </c>
      <c r="I268" s="80">
        <v>12286</v>
      </c>
      <c r="J268" s="561">
        <f t="shared" si="1"/>
        <v>-0.17824894655875856</v>
      </c>
      <c r="K268" s="80"/>
      <c r="L268" s="536"/>
      <c r="M268" s="558">
        <v>1223</v>
      </c>
      <c r="N268" s="562">
        <f t="shared" si="4"/>
        <v>-0.37217659137576997</v>
      </c>
      <c r="O268" s="80"/>
      <c r="P268" s="536"/>
      <c r="Q268" s="80">
        <v>82</v>
      </c>
      <c r="R268" s="536">
        <f t="shared" si="2"/>
        <v>-0.49068322981366463</v>
      </c>
      <c r="S268" s="252">
        <v>2237</v>
      </c>
      <c r="T268" s="536">
        <f t="shared" si="0"/>
        <v>9.4765342960287935E-3</v>
      </c>
      <c r="U268" s="252"/>
      <c r="V268" s="536"/>
      <c r="W268" s="80"/>
      <c r="X268" s="536"/>
      <c r="Y268" s="80">
        <v>19</v>
      </c>
      <c r="Z268" s="564">
        <f t="shared" si="5"/>
        <v>-0.38709677419354838</v>
      </c>
      <c r="AA268" s="252"/>
      <c r="AB268" s="536"/>
      <c r="AC268" s="524"/>
      <c r="AD268" s="536"/>
      <c r="AE268" s="80"/>
      <c r="AF268" s="536"/>
      <c r="AG268" s="289"/>
      <c r="AH268" s="290"/>
      <c r="AI268" s="81"/>
      <c r="AJ268" s="81"/>
    </row>
    <row r="269" spans="1:914" s="82" customFormat="1" ht="13.55" customHeight="1">
      <c r="A269" s="526"/>
      <c r="B269" s="260" t="s">
        <v>26</v>
      </c>
      <c r="C269" s="269">
        <v>2769295</v>
      </c>
      <c r="D269" s="567">
        <f>(C269/C257-1)</f>
        <v>5.4714785076670935E-2</v>
      </c>
      <c r="E269" s="535"/>
      <c r="F269" s="536"/>
      <c r="G269" s="369">
        <v>13512</v>
      </c>
      <c r="H269" s="573">
        <f t="shared" si="3"/>
        <v>-0.14144109797941284</v>
      </c>
      <c r="I269" s="80">
        <v>11866</v>
      </c>
      <c r="J269" s="536">
        <f t="shared" si="1"/>
        <v>7.9905351292318905E-2</v>
      </c>
      <c r="K269" s="80"/>
      <c r="L269" s="536"/>
      <c r="M269" s="558">
        <v>1383</v>
      </c>
      <c r="N269" s="536">
        <f t="shared" si="4"/>
        <v>-0.20011567379988437</v>
      </c>
      <c r="O269" s="80"/>
      <c r="P269" s="536"/>
      <c r="Q269" s="80">
        <v>147</v>
      </c>
      <c r="R269" s="574">
        <f t="shared" si="2"/>
        <v>0.83749999999999991</v>
      </c>
      <c r="S269" s="252">
        <v>1911</v>
      </c>
      <c r="T269" s="536">
        <f t="shared" si="0"/>
        <v>0.41976225854383364</v>
      </c>
      <c r="U269" s="252"/>
      <c r="V269" s="536"/>
      <c r="W269" s="80"/>
      <c r="X269" s="536"/>
      <c r="Y269" s="80">
        <v>9</v>
      </c>
      <c r="Z269" s="536">
        <f t="shared" si="5"/>
        <v>3.5</v>
      </c>
      <c r="AA269" s="252"/>
      <c r="AB269" s="536"/>
      <c r="AC269" s="524"/>
      <c r="AD269" s="536"/>
      <c r="AE269" s="80"/>
      <c r="AF269" s="536"/>
      <c r="AG269" s="289"/>
      <c r="AH269" s="290"/>
      <c r="AI269" s="81"/>
      <c r="AJ269" s="81"/>
    </row>
    <row r="270" spans="1:914" s="82" customFormat="1" ht="13.55" customHeight="1">
      <c r="A270" s="526"/>
      <c r="B270" s="260" t="s">
        <v>199</v>
      </c>
      <c r="C270" s="269">
        <v>2293716</v>
      </c>
      <c r="D270" s="571">
        <f>(C270/C258-1)</f>
        <v>4.3560629325864575E-2</v>
      </c>
      <c r="E270" s="535"/>
      <c r="F270" s="536"/>
      <c r="G270" s="369"/>
      <c r="H270" s="532"/>
      <c r="I270" s="80">
        <v>11524</v>
      </c>
      <c r="J270" s="574">
        <f t="shared" si="1"/>
        <v>2.8718127230005219E-3</v>
      </c>
      <c r="K270" s="80"/>
      <c r="L270" s="536"/>
      <c r="M270" s="558">
        <v>1868</v>
      </c>
      <c r="N270" s="574">
        <f t="shared" si="4"/>
        <v>-0.36202185792349728</v>
      </c>
      <c r="O270" s="80"/>
      <c r="P270" s="536"/>
      <c r="Q270" s="80"/>
      <c r="R270" s="536"/>
      <c r="S270" s="252">
        <v>878</v>
      </c>
      <c r="T270" s="574">
        <f t="shared" si="0"/>
        <v>-0.1598086124401914</v>
      </c>
      <c r="U270" s="252"/>
      <c r="V270" s="536"/>
      <c r="W270" s="80"/>
      <c r="X270" s="536"/>
      <c r="Y270" s="80">
        <v>0</v>
      </c>
      <c r="Z270" s="574">
        <f t="shared" si="5"/>
        <v>-1</v>
      </c>
      <c r="AA270" s="252"/>
      <c r="AB270" s="536"/>
      <c r="AC270" s="524"/>
      <c r="AD270" s="536"/>
      <c r="AE270" s="80"/>
      <c r="AF270" s="536"/>
      <c r="AG270" s="289"/>
      <c r="AH270" s="290"/>
      <c r="AI270" s="81"/>
      <c r="AJ270" s="81"/>
    </row>
    <row r="271" spans="1:914" s="82" customFormat="1" ht="13.55" customHeight="1">
      <c r="A271" s="526"/>
      <c r="B271" s="260" t="s">
        <v>8</v>
      </c>
      <c r="C271" s="269"/>
      <c r="D271" s="536"/>
      <c r="E271" s="535"/>
      <c r="F271" s="536"/>
      <c r="G271" s="369"/>
      <c r="H271" s="532"/>
      <c r="I271" s="80"/>
      <c r="J271" s="536"/>
      <c r="K271" s="80"/>
      <c r="L271" s="536"/>
      <c r="M271" s="551"/>
      <c r="N271" s="536"/>
      <c r="O271" s="80"/>
      <c r="P271" s="536"/>
      <c r="Q271" s="80"/>
      <c r="R271" s="536"/>
      <c r="S271" s="252"/>
      <c r="T271" s="536"/>
      <c r="U271" s="252"/>
      <c r="V271" s="536"/>
      <c r="W271" s="80"/>
      <c r="X271" s="536"/>
      <c r="Y271" s="80"/>
      <c r="Z271" s="536"/>
      <c r="AA271" s="252"/>
      <c r="AB271" s="536"/>
      <c r="AC271" s="524"/>
      <c r="AD271" s="536"/>
      <c r="AE271" s="80"/>
      <c r="AF271" s="536"/>
      <c r="AG271" s="289"/>
      <c r="AH271" s="290"/>
      <c r="AI271" s="81"/>
      <c r="AJ271" s="81"/>
    </row>
    <row r="272" spans="1:914" s="82" customFormat="1" ht="13.55" customHeight="1">
      <c r="A272" s="526"/>
      <c r="B272" s="260" t="s">
        <v>9</v>
      </c>
      <c r="C272" s="269"/>
      <c r="D272" s="536"/>
      <c r="E272" s="535"/>
      <c r="F272" s="536"/>
      <c r="G272" s="369"/>
      <c r="H272" s="532"/>
      <c r="I272" s="80"/>
      <c r="J272" s="536"/>
      <c r="K272" s="80"/>
      <c r="L272" s="536"/>
      <c r="M272" s="551"/>
      <c r="N272" s="536"/>
      <c r="O272" s="80"/>
      <c r="P272" s="536"/>
      <c r="Q272" s="80"/>
      <c r="R272" s="536"/>
      <c r="S272" s="252"/>
      <c r="T272" s="536"/>
      <c r="U272" s="252"/>
      <c r="V272" s="536"/>
      <c r="W272" s="80"/>
      <c r="X272" s="536"/>
      <c r="Y272" s="80"/>
      <c r="Z272" s="536"/>
      <c r="AA272" s="252"/>
      <c r="AB272" s="536"/>
      <c r="AC272" s="524"/>
      <c r="AD272" s="536"/>
      <c r="AE272" s="80"/>
      <c r="AF272" s="536"/>
      <c r="AG272" s="289"/>
      <c r="AH272" s="290"/>
      <c r="AI272" s="81"/>
      <c r="AJ272" s="81"/>
    </row>
    <row r="273" spans="1:914" s="82" customFormat="1" ht="13.55" customHeight="1">
      <c r="A273" s="526"/>
      <c r="B273" s="260" t="s">
        <v>202</v>
      </c>
      <c r="C273" s="269"/>
      <c r="D273" s="536"/>
      <c r="E273" s="535"/>
      <c r="F273" s="536"/>
      <c r="G273" s="369"/>
      <c r="H273" s="532"/>
      <c r="I273" s="80"/>
      <c r="J273" s="536"/>
      <c r="K273" s="80"/>
      <c r="L273" s="536"/>
      <c r="M273" s="551"/>
      <c r="N273" s="536"/>
      <c r="O273" s="80"/>
      <c r="P273" s="536"/>
      <c r="Q273" s="80"/>
      <c r="R273" s="536"/>
      <c r="S273" s="252"/>
      <c r="T273" s="536"/>
      <c r="U273" s="252"/>
      <c r="V273" s="536"/>
      <c r="W273" s="80"/>
      <c r="X273" s="536"/>
      <c r="Y273" s="80"/>
      <c r="Z273" s="536"/>
      <c r="AA273" s="252"/>
      <c r="AB273" s="536"/>
      <c r="AC273" s="524"/>
      <c r="AD273" s="536"/>
      <c r="AE273" s="80"/>
      <c r="AF273" s="536"/>
      <c r="AG273" s="289"/>
      <c r="AH273" s="290"/>
      <c r="AI273" s="81"/>
      <c r="AJ273" s="81"/>
    </row>
    <row r="274" spans="1:914" s="82" customFormat="1" ht="13.55" customHeight="1">
      <c r="A274" s="526"/>
      <c r="B274" s="260" t="s">
        <v>203</v>
      </c>
      <c r="C274" s="269"/>
      <c r="D274" s="536"/>
      <c r="E274" s="535"/>
      <c r="F274" s="536"/>
      <c r="G274" s="369"/>
      <c r="H274" s="532"/>
      <c r="I274" s="80"/>
      <c r="J274" s="536"/>
      <c r="K274" s="80"/>
      <c r="L274" s="536"/>
      <c r="M274" s="551"/>
      <c r="N274" s="536"/>
      <c r="O274" s="80"/>
      <c r="P274" s="536"/>
      <c r="Q274" s="80"/>
      <c r="R274" s="536"/>
      <c r="S274" s="252"/>
      <c r="T274" s="536"/>
      <c r="U274" s="252"/>
      <c r="V274" s="536"/>
      <c r="W274" s="80"/>
      <c r="X274" s="536"/>
      <c r="Y274" s="80"/>
      <c r="Z274" s="536"/>
      <c r="AA274" s="252"/>
      <c r="AB274" s="536"/>
      <c r="AC274" s="524"/>
      <c r="AD274" s="536"/>
      <c r="AE274" s="80"/>
      <c r="AF274" s="536"/>
      <c r="AG274" s="289"/>
      <c r="AH274" s="290"/>
      <c r="AI274" s="81"/>
      <c r="AJ274" s="81"/>
    </row>
    <row r="275" spans="1:914" s="82" customFormat="1" ht="13.55" customHeight="1">
      <c r="A275" s="526"/>
      <c r="B275" s="260" t="s">
        <v>204</v>
      </c>
      <c r="C275" s="269"/>
      <c r="D275" s="536"/>
      <c r="E275" s="535"/>
      <c r="F275" s="536"/>
      <c r="G275" s="369"/>
      <c r="H275" s="532"/>
      <c r="I275" s="80"/>
      <c r="J275" s="536"/>
      <c r="K275" s="80"/>
      <c r="L275" s="536"/>
      <c r="M275" s="551"/>
      <c r="N275" s="536"/>
      <c r="O275" s="80"/>
      <c r="P275" s="536"/>
      <c r="Q275" s="80"/>
      <c r="R275" s="536"/>
      <c r="S275" s="252"/>
      <c r="T275" s="536"/>
      <c r="U275" s="252"/>
      <c r="V275" s="536"/>
      <c r="W275" s="80"/>
      <c r="X275" s="536"/>
      <c r="Y275" s="80"/>
      <c r="Z275" s="536"/>
      <c r="AA275" s="252"/>
      <c r="AB275" s="536"/>
      <c r="AC275" s="524"/>
      <c r="AD275" s="536"/>
      <c r="AE275" s="80"/>
      <c r="AF275" s="536"/>
      <c r="AG275" s="289"/>
      <c r="AH275" s="290"/>
      <c r="AI275" s="81"/>
      <c r="AJ275" s="81"/>
    </row>
    <row r="276" spans="1:914" s="82" customFormat="1" ht="13.55" customHeight="1">
      <c r="A276" s="526"/>
      <c r="B276" s="260" t="s">
        <v>205</v>
      </c>
      <c r="C276" s="269"/>
      <c r="D276" s="536"/>
      <c r="E276" s="535"/>
      <c r="F276" s="536"/>
      <c r="G276" s="369"/>
      <c r="H276" s="532"/>
      <c r="I276" s="80"/>
      <c r="J276" s="536"/>
      <c r="K276" s="80"/>
      <c r="L276" s="536"/>
      <c r="M276" s="551"/>
      <c r="N276" s="536"/>
      <c r="O276" s="80"/>
      <c r="P276" s="536"/>
      <c r="Q276" s="80"/>
      <c r="R276" s="536"/>
      <c r="S276" s="252"/>
      <c r="T276" s="536"/>
      <c r="U276" s="252"/>
      <c r="V276" s="536"/>
      <c r="W276" s="80"/>
      <c r="X276" s="536"/>
      <c r="Y276" s="80"/>
      <c r="Z276" s="536"/>
      <c r="AA276" s="252"/>
      <c r="AB276" s="536"/>
      <c r="AC276" s="524"/>
      <c r="AD276" s="536"/>
      <c r="AE276" s="80"/>
      <c r="AF276" s="536"/>
      <c r="AG276" s="289"/>
      <c r="AH276" s="290"/>
      <c r="AI276" s="81"/>
      <c r="AJ276" s="81"/>
    </row>
    <row r="277" spans="1:914" s="82" customFormat="1" ht="13.55" customHeight="1">
      <c r="A277" s="526"/>
      <c r="B277" s="260" t="s">
        <v>21</v>
      </c>
      <c r="C277" s="269"/>
      <c r="D277" s="536"/>
      <c r="E277" s="535"/>
      <c r="F277" s="536"/>
      <c r="G277" s="369"/>
      <c r="H277" s="532"/>
      <c r="I277" s="80"/>
      <c r="J277" s="536"/>
      <c r="K277" s="80"/>
      <c r="L277" s="536"/>
      <c r="M277" s="551"/>
      <c r="N277" s="536"/>
      <c r="O277" s="80"/>
      <c r="P277" s="536"/>
      <c r="Q277" s="80"/>
      <c r="R277" s="536"/>
      <c r="S277" s="252"/>
      <c r="T277" s="536"/>
      <c r="U277" s="252"/>
      <c r="V277" s="536"/>
      <c r="W277" s="80"/>
      <c r="X277" s="536"/>
      <c r="Y277" s="80"/>
      <c r="Z277" s="536"/>
      <c r="AA277" s="252"/>
      <c r="AB277" s="536"/>
      <c r="AC277" s="524"/>
      <c r="AD277" s="536"/>
      <c r="AE277" s="80"/>
      <c r="AF277" s="536"/>
      <c r="AG277" s="289"/>
      <c r="AH277" s="290"/>
      <c r="AI277" s="81"/>
      <c r="AJ277" s="81"/>
    </row>
    <row r="278" spans="1:914" s="82" customFormat="1" ht="13.55" customHeight="1">
      <c r="A278" s="526"/>
      <c r="B278" s="260" t="s">
        <v>34</v>
      </c>
      <c r="C278" s="269"/>
      <c r="D278" s="536"/>
      <c r="E278" s="535"/>
      <c r="F278" s="536"/>
      <c r="G278" s="369"/>
      <c r="H278" s="532"/>
      <c r="I278" s="80"/>
      <c r="J278" s="536"/>
      <c r="K278" s="80"/>
      <c r="L278" s="536"/>
      <c r="M278" s="551"/>
      <c r="N278" s="536"/>
      <c r="O278" s="80"/>
      <c r="P278" s="536"/>
      <c r="Q278" s="80"/>
      <c r="R278" s="536"/>
      <c r="S278" s="252"/>
      <c r="T278" s="536"/>
      <c r="U278" s="252"/>
      <c r="V278" s="536"/>
      <c r="W278" s="80"/>
      <c r="X278" s="536"/>
      <c r="Y278" s="80"/>
      <c r="Z278" s="536"/>
      <c r="AA278" s="252"/>
      <c r="AB278" s="536"/>
      <c r="AC278" s="524"/>
      <c r="AD278" s="536"/>
      <c r="AE278" s="80"/>
      <c r="AF278" s="536"/>
      <c r="AG278" s="289"/>
      <c r="AH278" s="290"/>
      <c r="AI278" s="81"/>
      <c r="AJ278" s="81"/>
    </row>
    <row r="279" spans="1:914" s="82" customFormat="1" ht="13.55" customHeight="1" thickBot="1">
      <c r="A279" s="527"/>
      <c r="B279" s="291" t="s">
        <v>32</v>
      </c>
      <c r="C279" s="269"/>
      <c r="D279" s="536"/>
      <c r="E279" s="535"/>
      <c r="F279" s="536"/>
      <c r="G279" s="369"/>
      <c r="H279" s="532"/>
      <c r="I279" s="80"/>
      <c r="J279" s="536"/>
      <c r="K279" s="80"/>
      <c r="L279" s="536"/>
      <c r="M279" s="551"/>
      <c r="N279" s="536"/>
      <c r="O279" s="80"/>
      <c r="P279" s="536"/>
      <c r="Q279" s="80"/>
      <c r="R279" s="536"/>
      <c r="S279" s="252"/>
      <c r="T279" s="536"/>
      <c r="U279" s="252"/>
      <c r="V279" s="536"/>
      <c r="W279" s="80"/>
      <c r="X279" s="536"/>
      <c r="Y279" s="80"/>
      <c r="Z279" s="536"/>
      <c r="AA279" s="252"/>
      <c r="AB279" s="536"/>
      <c r="AC279" s="524"/>
      <c r="AD279" s="536"/>
      <c r="AE279" s="80"/>
      <c r="AF279" s="536"/>
      <c r="AG279" s="289"/>
      <c r="AH279" s="290"/>
      <c r="AI279" s="81"/>
      <c r="AJ279" s="81"/>
    </row>
    <row r="280" spans="1:914" s="18" customFormat="1" ht="13.55" customHeight="1">
      <c r="A280" s="396" t="s">
        <v>45</v>
      </c>
      <c r="B280" s="397" t="s">
        <v>43</v>
      </c>
      <c r="C280" s="305">
        <v>5508242</v>
      </c>
      <c r="D280" s="306">
        <v>0.26900000000000002</v>
      </c>
      <c r="E280" s="310"/>
      <c r="F280" s="309"/>
      <c r="G280" s="310">
        <v>75539</v>
      </c>
      <c r="H280" s="309"/>
      <c r="I280" s="310">
        <v>23636</v>
      </c>
      <c r="J280" s="309"/>
      <c r="K280" s="314"/>
      <c r="L280" s="309"/>
      <c r="M280" s="310"/>
      <c r="N280" s="309"/>
      <c r="O280" s="314"/>
      <c r="P280" s="309"/>
      <c r="Q280" s="310"/>
      <c r="R280" s="309"/>
      <c r="S280" s="310"/>
      <c r="T280" s="309"/>
      <c r="U280" s="310"/>
      <c r="V280" s="316"/>
      <c r="W280" s="310"/>
      <c r="X280" s="309"/>
      <c r="Y280" s="310"/>
      <c r="Z280" s="309"/>
      <c r="AA280" s="310"/>
      <c r="AB280" s="309"/>
      <c r="AC280" s="310"/>
      <c r="AD280" s="309"/>
      <c r="AE280" s="310"/>
      <c r="AF280" s="309"/>
      <c r="AG280" s="310"/>
      <c r="AH280" s="309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  <c r="QR280" s="25"/>
      <c r="QS280" s="25"/>
      <c r="QT280" s="25"/>
      <c r="QU280" s="25"/>
      <c r="QV280" s="25"/>
      <c r="QW280" s="25"/>
      <c r="QX280" s="25"/>
      <c r="QY280" s="25"/>
      <c r="QZ280" s="25"/>
      <c r="RA280" s="25"/>
      <c r="RB280" s="25"/>
      <c r="RC280" s="25"/>
      <c r="RD280" s="25"/>
      <c r="RE280" s="25"/>
      <c r="RF280" s="25"/>
      <c r="RG280" s="25"/>
      <c r="RH280" s="25"/>
      <c r="RI280" s="25"/>
      <c r="RJ280" s="25"/>
      <c r="RK280" s="25"/>
      <c r="RL280" s="25"/>
      <c r="RM280" s="25"/>
      <c r="RN280" s="25"/>
      <c r="RO280" s="25"/>
      <c r="RP280" s="25"/>
      <c r="RQ280" s="25"/>
      <c r="RR280" s="25"/>
      <c r="RS280" s="25"/>
      <c r="RT280" s="25"/>
      <c r="RU280" s="25"/>
      <c r="RV280" s="25"/>
      <c r="RW280" s="25"/>
      <c r="RX280" s="25"/>
      <c r="RY280" s="25"/>
      <c r="RZ280" s="25"/>
      <c r="SA280" s="25"/>
      <c r="SB280" s="25"/>
      <c r="SC280" s="25"/>
      <c r="SD280" s="25"/>
      <c r="SE280" s="25"/>
      <c r="SF280" s="25"/>
      <c r="SG280" s="25"/>
      <c r="SH280" s="25"/>
      <c r="SI280" s="25"/>
      <c r="SJ280" s="25"/>
      <c r="SK280" s="25"/>
      <c r="SL280" s="25"/>
      <c r="SM280" s="25"/>
      <c r="SN280" s="25"/>
      <c r="SO280" s="25"/>
      <c r="SP280" s="25"/>
      <c r="SQ280" s="25"/>
      <c r="SR280" s="25"/>
      <c r="SS280" s="25"/>
      <c r="ST280" s="25"/>
      <c r="SU280" s="25"/>
      <c r="SV280" s="25"/>
      <c r="SW280" s="25"/>
      <c r="SX280" s="25"/>
      <c r="SY280" s="25"/>
      <c r="SZ280" s="25"/>
      <c r="TA280" s="25"/>
      <c r="TB280" s="25"/>
      <c r="TC280" s="25"/>
      <c r="TD280" s="25"/>
      <c r="TE280" s="25"/>
      <c r="TF280" s="25"/>
      <c r="TG280" s="25"/>
      <c r="TH280" s="25"/>
      <c r="TI280" s="25"/>
      <c r="TJ280" s="25"/>
      <c r="TK280" s="25"/>
      <c r="TL280" s="25"/>
      <c r="TM280" s="25"/>
      <c r="TN280" s="25"/>
      <c r="TO280" s="25"/>
      <c r="TP280" s="25"/>
      <c r="TQ280" s="25"/>
      <c r="TR280" s="25"/>
      <c r="TS280" s="25"/>
      <c r="TT280" s="25"/>
      <c r="TU280" s="25"/>
      <c r="TV280" s="25"/>
      <c r="TW280" s="25"/>
      <c r="TX280" s="25"/>
      <c r="TY280" s="25"/>
      <c r="TZ280" s="25"/>
      <c r="UA280" s="25"/>
      <c r="UB280" s="25"/>
      <c r="UC280" s="25"/>
      <c r="UD280" s="25"/>
      <c r="UE280" s="25"/>
      <c r="UF280" s="25"/>
      <c r="UG280" s="25"/>
      <c r="UH280" s="25"/>
      <c r="UI280" s="25"/>
      <c r="UJ280" s="25"/>
      <c r="UK280" s="25"/>
      <c r="UL280" s="25"/>
      <c r="UM280" s="25"/>
      <c r="UN280" s="25"/>
      <c r="UO280" s="25"/>
      <c r="UP280" s="25"/>
      <c r="UQ280" s="25"/>
      <c r="UR280" s="25"/>
      <c r="US280" s="25"/>
      <c r="UT280" s="25"/>
      <c r="UU280" s="25"/>
      <c r="UV280" s="25"/>
      <c r="UW280" s="25"/>
      <c r="UX280" s="25"/>
      <c r="UY280" s="25"/>
      <c r="UZ280" s="25"/>
      <c r="VA280" s="25"/>
      <c r="VB280" s="25"/>
      <c r="VC280" s="25"/>
      <c r="VD280" s="25"/>
      <c r="VE280" s="25"/>
      <c r="VF280" s="25"/>
      <c r="VG280" s="25"/>
      <c r="VH280" s="25"/>
      <c r="VI280" s="25"/>
      <c r="VJ280" s="25"/>
      <c r="VK280" s="25"/>
      <c r="VL280" s="25"/>
      <c r="VM280" s="25"/>
      <c r="VN280" s="25"/>
      <c r="VO280" s="25"/>
      <c r="VP280" s="25"/>
      <c r="VQ280" s="25"/>
      <c r="VR280" s="25"/>
      <c r="VS280" s="25"/>
      <c r="VT280" s="25"/>
      <c r="VU280" s="25"/>
      <c r="VV280" s="25"/>
      <c r="VW280" s="25"/>
      <c r="VX280" s="25"/>
      <c r="VY280" s="25"/>
      <c r="VZ280" s="25"/>
      <c r="WA280" s="25"/>
      <c r="WB280" s="25"/>
      <c r="WC280" s="25"/>
      <c r="WD280" s="25"/>
      <c r="WE280" s="25"/>
      <c r="WF280" s="25"/>
      <c r="WG280" s="25"/>
      <c r="WH280" s="25"/>
      <c r="WI280" s="25"/>
      <c r="WJ280" s="25"/>
      <c r="WK280" s="25"/>
      <c r="WL280" s="25"/>
      <c r="WM280" s="25"/>
      <c r="WN280" s="25"/>
      <c r="WO280" s="25"/>
      <c r="WP280" s="25"/>
      <c r="WQ280" s="25"/>
      <c r="WR280" s="25"/>
      <c r="WS280" s="25"/>
      <c r="WT280" s="25"/>
      <c r="WU280" s="25"/>
      <c r="WV280" s="25"/>
      <c r="WW280" s="25"/>
      <c r="WX280" s="25"/>
      <c r="WY280" s="25"/>
      <c r="WZ280" s="25"/>
      <c r="XA280" s="25"/>
      <c r="XB280" s="25"/>
      <c r="XC280" s="25"/>
      <c r="XD280" s="25"/>
      <c r="XE280" s="25"/>
      <c r="XF280" s="25"/>
      <c r="XG280" s="25"/>
      <c r="XH280" s="25"/>
      <c r="XI280" s="25"/>
      <c r="XJ280" s="25"/>
      <c r="XK280" s="25"/>
      <c r="XL280" s="25"/>
      <c r="XM280" s="25"/>
      <c r="XN280" s="25"/>
      <c r="XO280" s="25"/>
      <c r="XP280" s="25"/>
      <c r="XQ280" s="25"/>
      <c r="XR280" s="25"/>
      <c r="XS280" s="25"/>
      <c r="XT280" s="25"/>
      <c r="XU280" s="25"/>
      <c r="XV280" s="25"/>
      <c r="XW280" s="25"/>
      <c r="XX280" s="25"/>
      <c r="XY280" s="25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  <c r="AAA280" s="25"/>
      <c r="AAB280" s="25"/>
      <c r="AAC280" s="25"/>
      <c r="AAD280" s="25"/>
      <c r="AAE280" s="25"/>
      <c r="AAF280" s="25"/>
      <c r="AAG280" s="25"/>
      <c r="AAH280" s="25"/>
      <c r="AAI280" s="25"/>
      <c r="AAJ280" s="25"/>
      <c r="AAK280" s="25"/>
      <c r="AAL280" s="25"/>
      <c r="AAM280" s="25"/>
      <c r="AAN280" s="25"/>
      <c r="AAO280" s="25"/>
      <c r="AAP280" s="25"/>
      <c r="AAQ280" s="25"/>
      <c r="AAR280" s="25"/>
      <c r="AAS280" s="25"/>
      <c r="AAT280" s="25"/>
      <c r="AAU280" s="25"/>
      <c r="AAV280" s="25"/>
      <c r="AAW280" s="25"/>
      <c r="AAX280" s="25"/>
      <c r="AAY280" s="25"/>
      <c r="AAZ280" s="25"/>
      <c r="ABA280" s="25"/>
      <c r="ABB280" s="25"/>
      <c r="ABC280" s="25"/>
      <c r="ABD280" s="25"/>
      <c r="ABE280" s="25"/>
      <c r="ABF280" s="25"/>
      <c r="ABG280" s="25"/>
      <c r="ABH280" s="25"/>
      <c r="ABI280" s="25"/>
      <c r="ABJ280" s="25"/>
      <c r="ABK280" s="25"/>
      <c r="ABL280" s="25"/>
      <c r="ABM280" s="25"/>
      <c r="ABN280" s="25"/>
      <c r="ABO280" s="25"/>
      <c r="ABP280" s="25"/>
      <c r="ABQ280" s="25"/>
      <c r="ABR280" s="25"/>
      <c r="ABS280" s="25"/>
      <c r="ABT280" s="25"/>
      <c r="ABU280" s="25"/>
      <c r="ABV280" s="25"/>
      <c r="ABW280" s="25"/>
      <c r="ABX280" s="25"/>
      <c r="ABY280" s="25"/>
      <c r="ABZ280" s="25"/>
      <c r="ACA280" s="25"/>
      <c r="ACB280" s="25"/>
      <c r="ACC280" s="25"/>
      <c r="ACD280" s="25"/>
      <c r="ACE280" s="25"/>
      <c r="ACF280" s="25"/>
      <c r="ACG280" s="25"/>
      <c r="ACH280" s="25"/>
      <c r="ACI280" s="25"/>
      <c r="ACJ280" s="25"/>
      <c r="ACK280" s="25"/>
      <c r="ACL280" s="25"/>
      <c r="ACM280" s="25"/>
      <c r="ACN280" s="25"/>
      <c r="ACO280" s="25"/>
      <c r="ACP280" s="25"/>
      <c r="ACQ280" s="25"/>
      <c r="ACR280" s="25"/>
      <c r="ACS280" s="25"/>
      <c r="ACT280" s="25"/>
      <c r="ACU280" s="25"/>
      <c r="ACV280" s="25"/>
      <c r="ACW280" s="25"/>
      <c r="ACX280" s="25"/>
      <c r="ACY280" s="25"/>
      <c r="ACZ280" s="25"/>
      <c r="ADA280" s="25"/>
      <c r="ADB280" s="25"/>
      <c r="ADC280" s="25"/>
      <c r="ADD280" s="25"/>
      <c r="ADE280" s="25"/>
      <c r="ADF280" s="25"/>
      <c r="ADG280" s="25"/>
      <c r="ADH280" s="25"/>
      <c r="ADI280" s="25"/>
      <c r="ADJ280" s="25"/>
      <c r="ADK280" s="25"/>
      <c r="ADL280" s="25"/>
      <c r="ADM280" s="25"/>
      <c r="ADN280" s="25"/>
      <c r="ADO280" s="25"/>
      <c r="ADP280" s="25"/>
      <c r="ADQ280" s="25"/>
      <c r="ADR280" s="25"/>
      <c r="ADS280" s="25"/>
      <c r="ADT280" s="25"/>
      <c r="ADU280" s="25"/>
      <c r="ADV280" s="25"/>
      <c r="ADW280" s="25"/>
      <c r="ADX280" s="25"/>
      <c r="ADY280" s="25"/>
      <c r="ADZ280" s="25"/>
      <c r="AEA280" s="25"/>
      <c r="AEB280" s="25"/>
      <c r="AEC280" s="25"/>
      <c r="AED280" s="25"/>
      <c r="AEE280" s="25"/>
      <c r="AEF280" s="25"/>
      <c r="AEG280" s="25"/>
      <c r="AEH280" s="25"/>
      <c r="AEI280" s="25"/>
      <c r="AEJ280" s="25"/>
      <c r="AEK280" s="25"/>
      <c r="AEL280" s="25"/>
      <c r="AEM280" s="25"/>
      <c r="AEN280" s="25"/>
      <c r="AEO280" s="25"/>
      <c r="AEP280" s="25"/>
      <c r="AEQ280" s="25"/>
      <c r="AER280" s="25"/>
      <c r="AES280" s="25"/>
      <c r="AET280" s="25"/>
      <c r="AEU280" s="25"/>
      <c r="AEV280" s="25"/>
      <c r="AEW280" s="25"/>
      <c r="AEX280" s="25"/>
      <c r="AEY280" s="25"/>
      <c r="AEZ280" s="25"/>
      <c r="AFA280" s="25"/>
      <c r="AFB280" s="25"/>
      <c r="AFC280" s="25"/>
      <c r="AFD280" s="25"/>
      <c r="AFE280" s="25"/>
      <c r="AFF280" s="25"/>
      <c r="AFG280" s="25"/>
      <c r="AFH280" s="25"/>
      <c r="AFI280" s="25"/>
      <c r="AFJ280" s="25"/>
      <c r="AFK280" s="25"/>
      <c r="AFL280" s="25"/>
      <c r="AFM280" s="25"/>
      <c r="AFN280" s="25"/>
      <c r="AFO280" s="25"/>
      <c r="AFP280" s="25"/>
      <c r="AFQ280" s="25"/>
      <c r="AFR280" s="25"/>
      <c r="AFS280" s="25"/>
      <c r="AFT280" s="25"/>
      <c r="AFU280" s="25"/>
      <c r="AFV280" s="25"/>
      <c r="AFW280" s="25"/>
      <c r="AFX280" s="25"/>
      <c r="AFY280" s="25"/>
      <c r="AFZ280" s="25"/>
      <c r="AGA280" s="25"/>
      <c r="AGB280" s="25"/>
      <c r="AGC280" s="25"/>
      <c r="AGD280" s="25"/>
      <c r="AGE280" s="25"/>
      <c r="AGF280" s="25"/>
      <c r="AGG280" s="25"/>
      <c r="AGH280" s="25"/>
      <c r="AGI280" s="25"/>
      <c r="AGJ280" s="25"/>
      <c r="AGK280" s="25"/>
      <c r="AGL280" s="25"/>
      <c r="AGM280" s="25"/>
      <c r="AGN280" s="25"/>
      <c r="AGO280" s="25"/>
      <c r="AGP280" s="25"/>
      <c r="AGQ280" s="25"/>
      <c r="AGR280" s="25"/>
      <c r="AGS280" s="25"/>
      <c r="AGT280" s="25"/>
      <c r="AGU280" s="25"/>
      <c r="AGV280" s="25"/>
      <c r="AGW280" s="25"/>
      <c r="AGX280" s="25"/>
      <c r="AGY280" s="25"/>
      <c r="AGZ280" s="25"/>
      <c r="AHA280" s="25"/>
      <c r="AHB280" s="25"/>
      <c r="AHC280" s="25"/>
      <c r="AHD280" s="25"/>
      <c r="AHE280" s="25"/>
      <c r="AHF280" s="25"/>
      <c r="AHG280" s="25"/>
      <c r="AHH280" s="25"/>
      <c r="AHI280" s="25"/>
      <c r="AHJ280" s="25"/>
      <c r="AHK280" s="25"/>
      <c r="AHL280" s="25"/>
      <c r="AHM280" s="25"/>
      <c r="AHN280" s="25"/>
      <c r="AHO280" s="25"/>
      <c r="AHP280" s="25"/>
      <c r="AHQ280" s="25"/>
      <c r="AHR280" s="25"/>
      <c r="AHS280" s="25"/>
      <c r="AHT280" s="25"/>
      <c r="AHU280" s="25"/>
      <c r="AHV280" s="25"/>
      <c r="AHW280" s="25"/>
      <c r="AHX280" s="25"/>
      <c r="AHY280" s="25"/>
      <c r="AHZ280" s="25"/>
      <c r="AIA280" s="25"/>
      <c r="AIB280" s="25"/>
      <c r="AIC280" s="25"/>
      <c r="AID280" s="25"/>
    </row>
    <row r="281" spans="1:914" s="18" customFormat="1" ht="13.55" customHeight="1">
      <c r="A281" s="248" t="s">
        <v>30</v>
      </c>
      <c r="B281" s="323" t="s">
        <v>2</v>
      </c>
      <c r="C281" s="120">
        <v>6084476</v>
      </c>
      <c r="D281" s="234">
        <v>0.10461305077010041</v>
      </c>
      <c r="E281" s="233"/>
      <c r="F281" s="234"/>
      <c r="G281" s="233">
        <v>85805</v>
      </c>
      <c r="H281" s="234">
        <v>0.13590330822489038</v>
      </c>
      <c r="I281" s="233">
        <v>23789</v>
      </c>
      <c r="J281" s="331">
        <v>6.4731765104077965E-3</v>
      </c>
      <c r="K281" s="319"/>
      <c r="L281" s="234"/>
      <c r="M281" s="398"/>
      <c r="N281" s="234"/>
      <c r="O281" s="319"/>
      <c r="P281" s="234"/>
      <c r="Q281" s="398"/>
      <c r="R281" s="234"/>
      <c r="S281" s="233"/>
      <c r="T281" s="234"/>
      <c r="U281" s="398"/>
      <c r="V281" s="234"/>
      <c r="W281" s="233"/>
      <c r="X281" s="234"/>
      <c r="Y281" s="398"/>
      <c r="Z281" s="234"/>
      <c r="AA281" s="398"/>
      <c r="AB281" s="234"/>
      <c r="AC281" s="398"/>
      <c r="AD281" s="234"/>
      <c r="AE281" s="233"/>
      <c r="AF281" s="234"/>
      <c r="AG281" s="398"/>
      <c r="AH281" s="234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  <c r="QR281" s="25"/>
      <c r="QS281" s="25"/>
      <c r="QT281" s="25"/>
      <c r="QU281" s="25"/>
      <c r="QV281" s="25"/>
      <c r="QW281" s="25"/>
      <c r="QX281" s="25"/>
      <c r="QY281" s="25"/>
      <c r="QZ281" s="25"/>
      <c r="RA281" s="25"/>
      <c r="RB281" s="25"/>
      <c r="RC281" s="25"/>
      <c r="RD281" s="25"/>
      <c r="RE281" s="25"/>
      <c r="RF281" s="25"/>
      <c r="RG281" s="25"/>
      <c r="RH281" s="25"/>
      <c r="RI281" s="25"/>
      <c r="RJ281" s="25"/>
      <c r="RK281" s="25"/>
      <c r="RL281" s="25"/>
      <c r="RM281" s="25"/>
      <c r="RN281" s="25"/>
      <c r="RO281" s="25"/>
      <c r="RP281" s="25"/>
      <c r="RQ281" s="25"/>
      <c r="RR281" s="25"/>
      <c r="RS281" s="25"/>
      <c r="RT281" s="25"/>
      <c r="RU281" s="25"/>
      <c r="RV281" s="25"/>
      <c r="RW281" s="25"/>
      <c r="RX281" s="25"/>
      <c r="RY281" s="25"/>
      <c r="RZ281" s="25"/>
      <c r="SA281" s="25"/>
      <c r="SB281" s="25"/>
      <c r="SC281" s="25"/>
      <c r="SD281" s="25"/>
      <c r="SE281" s="25"/>
      <c r="SF281" s="25"/>
      <c r="SG281" s="25"/>
      <c r="SH281" s="25"/>
      <c r="SI281" s="25"/>
      <c r="SJ281" s="25"/>
      <c r="SK281" s="25"/>
      <c r="SL281" s="25"/>
      <c r="SM281" s="25"/>
      <c r="SN281" s="25"/>
      <c r="SO281" s="25"/>
      <c r="SP281" s="25"/>
      <c r="SQ281" s="25"/>
      <c r="SR281" s="25"/>
      <c r="SS281" s="25"/>
      <c r="ST281" s="25"/>
      <c r="SU281" s="25"/>
      <c r="SV281" s="25"/>
      <c r="SW281" s="25"/>
      <c r="SX281" s="25"/>
      <c r="SY281" s="25"/>
      <c r="SZ281" s="25"/>
      <c r="TA281" s="25"/>
      <c r="TB281" s="25"/>
      <c r="TC281" s="25"/>
      <c r="TD281" s="25"/>
      <c r="TE281" s="25"/>
      <c r="TF281" s="25"/>
      <c r="TG281" s="25"/>
      <c r="TH281" s="25"/>
      <c r="TI281" s="25"/>
      <c r="TJ281" s="25"/>
      <c r="TK281" s="25"/>
      <c r="TL281" s="25"/>
      <c r="TM281" s="25"/>
      <c r="TN281" s="25"/>
      <c r="TO281" s="25"/>
      <c r="TP281" s="25"/>
      <c r="TQ281" s="25"/>
      <c r="TR281" s="25"/>
      <c r="TS281" s="25"/>
      <c r="TT281" s="25"/>
      <c r="TU281" s="25"/>
      <c r="TV281" s="25"/>
      <c r="TW281" s="25"/>
      <c r="TX281" s="25"/>
      <c r="TY281" s="25"/>
      <c r="TZ281" s="25"/>
      <c r="UA281" s="25"/>
      <c r="UB281" s="25"/>
      <c r="UC281" s="25"/>
      <c r="UD281" s="25"/>
      <c r="UE281" s="25"/>
      <c r="UF281" s="25"/>
      <c r="UG281" s="25"/>
      <c r="UH281" s="25"/>
      <c r="UI281" s="25"/>
      <c r="UJ281" s="25"/>
      <c r="UK281" s="25"/>
      <c r="UL281" s="25"/>
      <c r="UM281" s="25"/>
      <c r="UN281" s="25"/>
      <c r="UO281" s="25"/>
      <c r="UP281" s="25"/>
      <c r="UQ281" s="25"/>
      <c r="UR281" s="25"/>
      <c r="US281" s="25"/>
      <c r="UT281" s="25"/>
      <c r="UU281" s="25"/>
      <c r="UV281" s="25"/>
      <c r="UW281" s="25"/>
      <c r="UX281" s="25"/>
      <c r="UY281" s="25"/>
      <c r="UZ281" s="25"/>
      <c r="VA281" s="25"/>
      <c r="VB281" s="25"/>
      <c r="VC281" s="25"/>
      <c r="VD281" s="25"/>
      <c r="VE281" s="25"/>
      <c r="VF281" s="25"/>
      <c r="VG281" s="25"/>
      <c r="VH281" s="25"/>
      <c r="VI281" s="25"/>
      <c r="VJ281" s="25"/>
      <c r="VK281" s="25"/>
      <c r="VL281" s="25"/>
      <c r="VM281" s="25"/>
      <c r="VN281" s="25"/>
      <c r="VO281" s="25"/>
      <c r="VP281" s="25"/>
      <c r="VQ281" s="25"/>
      <c r="VR281" s="25"/>
      <c r="VS281" s="25"/>
      <c r="VT281" s="25"/>
      <c r="VU281" s="25"/>
      <c r="VV281" s="25"/>
      <c r="VW281" s="25"/>
      <c r="VX281" s="25"/>
      <c r="VY281" s="25"/>
      <c r="VZ281" s="25"/>
      <c r="WA281" s="25"/>
      <c r="WB281" s="25"/>
      <c r="WC281" s="25"/>
      <c r="WD281" s="25"/>
      <c r="WE281" s="25"/>
      <c r="WF281" s="25"/>
      <c r="WG281" s="25"/>
      <c r="WH281" s="25"/>
      <c r="WI281" s="25"/>
      <c r="WJ281" s="25"/>
      <c r="WK281" s="25"/>
      <c r="WL281" s="25"/>
      <c r="WM281" s="25"/>
      <c r="WN281" s="25"/>
      <c r="WO281" s="25"/>
      <c r="WP281" s="25"/>
      <c r="WQ281" s="25"/>
      <c r="WR281" s="25"/>
      <c r="WS281" s="25"/>
      <c r="WT281" s="25"/>
      <c r="WU281" s="25"/>
      <c r="WV281" s="25"/>
      <c r="WW281" s="25"/>
      <c r="WX281" s="25"/>
      <c r="WY281" s="25"/>
      <c r="WZ281" s="25"/>
      <c r="XA281" s="25"/>
      <c r="XB281" s="25"/>
      <c r="XC281" s="25"/>
      <c r="XD281" s="25"/>
      <c r="XE281" s="25"/>
      <c r="XF281" s="25"/>
      <c r="XG281" s="25"/>
      <c r="XH281" s="25"/>
      <c r="XI281" s="25"/>
      <c r="XJ281" s="25"/>
      <c r="XK281" s="25"/>
      <c r="XL281" s="25"/>
      <c r="XM281" s="25"/>
      <c r="XN281" s="25"/>
      <c r="XO281" s="25"/>
      <c r="XP281" s="25"/>
      <c r="XQ281" s="25"/>
      <c r="XR281" s="25"/>
      <c r="XS281" s="25"/>
      <c r="XT281" s="25"/>
      <c r="XU281" s="25"/>
      <c r="XV281" s="25"/>
      <c r="XW281" s="25"/>
      <c r="XX281" s="25"/>
      <c r="XY281" s="25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  <c r="AAA281" s="25"/>
      <c r="AAB281" s="25"/>
      <c r="AAC281" s="25"/>
      <c r="AAD281" s="25"/>
      <c r="AAE281" s="25"/>
      <c r="AAF281" s="25"/>
      <c r="AAG281" s="25"/>
      <c r="AAH281" s="25"/>
      <c r="AAI281" s="25"/>
      <c r="AAJ281" s="25"/>
      <c r="AAK281" s="25"/>
      <c r="AAL281" s="25"/>
      <c r="AAM281" s="25"/>
      <c r="AAN281" s="25"/>
      <c r="AAO281" s="25"/>
      <c r="AAP281" s="25"/>
      <c r="AAQ281" s="25"/>
      <c r="AAR281" s="25"/>
      <c r="AAS281" s="25"/>
      <c r="AAT281" s="25"/>
      <c r="AAU281" s="25"/>
      <c r="AAV281" s="25"/>
      <c r="AAW281" s="25"/>
      <c r="AAX281" s="25"/>
      <c r="AAY281" s="25"/>
      <c r="AAZ281" s="25"/>
      <c r="ABA281" s="25"/>
      <c r="ABB281" s="25"/>
      <c r="ABC281" s="25"/>
      <c r="ABD281" s="25"/>
      <c r="ABE281" s="25"/>
      <c r="ABF281" s="25"/>
      <c r="ABG281" s="25"/>
      <c r="ABH281" s="25"/>
      <c r="ABI281" s="25"/>
      <c r="ABJ281" s="25"/>
      <c r="ABK281" s="25"/>
      <c r="ABL281" s="25"/>
      <c r="ABM281" s="25"/>
      <c r="ABN281" s="25"/>
      <c r="ABO281" s="25"/>
      <c r="ABP281" s="25"/>
      <c r="ABQ281" s="25"/>
      <c r="ABR281" s="25"/>
      <c r="ABS281" s="25"/>
      <c r="ABT281" s="25"/>
      <c r="ABU281" s="25"/>
      <c r="ABV281" s="25"/>
      <c r="ABW281" s="25"/>
      <c r="ABX281" s="25"/>
      <c r="ABY281" s="25"/>
      <c r="ABZ281" s="25"/>
      <c r="ACA281" s="25"/>
      <c r="ACB281" s="25"/>
      <c r="ACC281" s="25"/>
      <c r="ACD281" s="25"/>
      <c r="ACE281" s="25"/>
      <c r="ACF281" s="25"/>
      <c r="ACG281" s="25"/>
      <c r="ACH281" s="25"/>
      <c r="ACI281" s="25"/>
      <c r="ACJ281" s="25"/>
      <c r="ACK281" s="25"/>
      <c r="ACL281" s="25"/>
      <c r="ACM281" s="25"/>
      <c r="ACN281" s="25"/>
      <c r="ACO281" s="25"/>
      <c r="ACP281" s="25"/>
      <c r="ACQ281" s="25"/>
      <c r="ACR281" s="25"/>
      <c r="ACS281" s="25"/>
      <c r="ACT281" s="25"/>
      <c r="ACU281" s="25"/>
      <c r="ACV281" s="25"/>
      <c r="ACW281" s="25"/>
      <c r="ACX281" s="25"/>
      <c r="ACY281" s="25"/>
      <c r="ACZ281" s="25"/>
      <c r="ADA281" s="25"/>
      <c r="ADB281" s="25"/>
      <c r="ADC281" s="25"/>
      <c r="ADD281" s="25"/>
      <c r="ADE281" s="25"/>
      <c r="ADF281" s="25"/>
      <c r="ADG281" s="25"/>
      <c r="ADH281" s="25"/>
      <c r="ADI281" s="25"/>
      <c r="ADJ281" s="25"/>
      <c r="ADK281" s="25"/>
      <c r="ADL281" s="25"/>
      <c r="ADM281" s="25"/>
      <c r="ADN281" s="25"/>
      <c r="ADO281" s="25"/>
      <c r="ADP281" s="25"/>
      <c r="ADQ281" s="25"/>
      <c r="ADR281" s="25"/>
      <c r="ADS281" s="25"/>
      <c r="ADT281" s="25"/>
      <c r="ADU281" s="25"/>
      <c r="ADV281" s="25"/>
      <c r="ADW281" s="25"/>
      <c r="ADX281" s="25"/>
      <c r="ADY281" s="25"/>
      <c r="ADZ281" s="25"/>
      <c r="AEA281" s="25"/>
      <c r="AEB281" s="25"/>
      <c r="AEC281" s="25"/>
      <c r="AED281" s="25"/>
      <c r="AEE281" s="25"/>
      <c r="AEF281" s="25"/>
      <c r="AEG281" s="25"/>
      <c r="AEH281" s="25"/>
      <c r="AEI281" s="25"/>
      <c r="AEJ281" s="25"/>
      <c r="AEK281" s="25"/>
      <c r="AEL281" s="25"/>
      <c r="AEM281" s="25"/>
      <c r="AEN281" s="25"/>
      <c r="AEO281" s="25"/>
      <c r="AEP281" s="25"/>
      <c r="AEQ281" s="25"/>
      <c r="AER281" s="25"/>
      <c r="AES281" s="25"/>
      <c r="AET281" s="25"/>
      <c r="AEU281" s="25"/>
      <c r="AEV281" s="25"/>
      <c r="AEW281" s="25"/>
      <c r="AEX281" s="25"/>
      <c r="AEY281" s="25"/>
      <c r="AEZ281" s="25"/>
      <c r="AFA281" s="25"/>
      <c r="AFB281" s="25"/>
      <c r="AFC281" s="25"/>
      <c r="AFD281" s="25"/>
      <c r="AFE281" s="25"/>
      <c r="AFF281" s="25"/>
      <c r="AFG281" s="25"/>
      <c r="AFH281" s="25"/>
      <c r="AFI281" s="25"/>
      <c r="AFJ281" s="25"/>
      <c r="AFK281" s="25"/>
      <c r="AFL281" s="25"/>
      <c r="AFM281" s="25"/>
      <c r="AFN281" s="25"/>
      <c r="AFO281" s="25"/>
      <c r="AFP281" s="25"/>
      <c r="AFQ281" s="25"/>
      <c r="AFR281" s="25"/>
      <c r="AFS281" s="25"/>
      <c r="AFT281" s="25"/>
      <c r="AFU281" s="25"/>
      <c r="AFV281" s="25"/>
      <c r="AFW281" s="25"/>
      <c r="AFX281" s="25"/>
      <c r="AFY281" s="25"/>
      <c r="AFZ281" s="25"/>
      <c r="AGA281" s="25"/>
      <c r="AGB281" s="25"/>
      <c r="AGC281" s="25"/>
      <c r="AGD281" s="25"/>
      <c r="AGE281" s="25"/>
      <c r="AGF281" s="25"/>
      <c r="AGG281" s="25"/>
      <c r="AGH281" s="25"/>
      <c r="AGI281" s="25"/>
      <c r="AGJ281" s="25"/>
      <c r="AGK281" s="25"/>
      <c r="AGL281" s="25"/>
      <c r="AGM281" s="25"/>
      <c r="AGN281" s="25"/>
      <c r="AGO281" s="25"/>
      <c r="AGP281" s="25"/>
      <c r="AGQ281" s="25"/>
      <c r="AGR281" s="25"/>
      <c r="AGS281" s="25"/>
      <c r="AGT281" s="25"/>
      <c r="AGU281" s="25"/>
      <c r="AGV281" s="25"/>
      <c r="AGW281" s="25"/>
      <c r="AGX281" s="25"/>
      <c r="AGY281" s="25"/>
      <c r="AGZ281" s="25"/>
      <c r="AHA281" s="25"/>
      <c r="AHB281" s="25"/>
      <c r="AHC281" s="25"/>
      <c r="AHD281" s="25"/>
      <c r="AHE281" s="25"/>
      <c r="AHF281" s="25"/>
      <c r="AHG281" s="25"/>
      <c r="AHH281" s="25"/>
      <c r="AHI281" s="25"/>
      <c r="AHJ281" s="25"/>
      <c r="AHK281" s="25"/>
      <c r="AHL281" s="25"/>
      <c r="AHM281" s="25"/>
      <c r="AHN281" s="25"/>
      <c r="AHO281" s="25"/>
      <c r="AHP281" s="25"/>
      <c r="AHQ281" s="25"/>
      <c r="AHR281" s="25"/>
      <c r="AHS281" s="25"/>
      <c r="AHT281" s="25"/>
      <c r="AHU281" s="25"/>
      <c r="AHV281" s="25"/>
      <c r="AHW281" s="25"/>
      <c r="AHX281" s="25"/>
      <c r="AHY281" s="25"/>
      <c r="AHZ281" s="25"/>
      <c r="AIA281" s="25"/>
      <c r="AIB281" s="25"/>
      <c r="AIC281" s="25"/>
      <c r="AID281" s="25"/>
    </row>
    <row r="282" spans="1:914" s="18" customFormat="1" ht="13.55" customHeight="1">
      <c r="A282" s="248" t="s">
        <v>17</v>
      </c>
      <c r="B282" s="323" t="s">
        <v>2</v>
      </c>
      <c r="C282" s="120">
        <v>7123407</v>
      </c>
      <c r="D282" s="234">
        <v>0.17075110494313717</v>
      </c>
      <c r="E282" s="233"/>
      <c r="F282" s="234"/>
      <c r="G282" s="233">
        <v>111226</v>
      </c>
      <c r="H282" s="234">
        <v>0.29626478643435705</v>
      </c>
      <c r="I282" s="233">
        <v>27876</v>
      </c>
      <c r="J282" s="331">
        <v>0.1718020934045148</v>
      </c>
      <c r="K282" s="472"/>
      <c r="L282" s="234"/>
      <c r="M282" s="398"/>
      <c r="N282" s="234"/>
      <c r="O282" s="319"/>
      <c r="P282" s="234"/>
      <c r="Q282" s="398"/>
      <c r="R282" s="234"/>
      <c r="S282" s="233"/>
      <c r="T282" s="234"/>
      <c r="U282" s="398"/>
      <c r="V282" s="234"/>
      <c r="W282" s="233"/>
      <c r="X282" s="234"/>
      <c r="Y282" s="398"/>
      <c r="Z282" s="234"/>
      <c r="AA282" s="398"/>
      <c r="AB282" s="234"/>
      <c r="AC282" s="398"/>
      <c r="AD282" s="234"/>
      <c r="AE282" s="233"/>
      <c r="AF282" s="234"/>
      <c r="AG282" s="398"/>
      <c r="AH282" s="234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  <c r="QR282" s="25"/>
      <c r="QS282" s="25"/>
      <c r="QT282" s="25"/>
      <c r="QU282" s="25"/>
      <c r="QV282" s="25"/>
      <c r="QW282" s="25"/>
      <c r="QX282" s="25"/>
      <c r="QY282" s="25"/>
      <c r="QZ282" s="25"/>
      <c r="RA282" s="25"/>
      <c r="RB282" s="25"/>
      <c r="RC282" s="25"/>
      <c r="RD282" s="25"/>
      <c r="RE282" s="25"/>
      <c r="RF282" s="25"/>
      <c r="RG282" s="25"/>
      <c r="RH282" s="25"/>
      <c r="RI282" s="25"/>
      <c r="RJ282" s="25"/>
      <c r="RK282" s="25"/>
      <c r="RL282" s="25"/>
      <c r="RM282" s="25"/>
      <c r="RN282" s="25"/>
      <c r="RO282" s="25"/>
      <c r="RP282" s="25"/>
      <c r="RQ282" s="25"/>
      <c r="RR282" s="25"/>
      <c r="RS282" s="25"/>
      <c r="RT282" s="25"/>
      <c r="RU282" s="25"/>
      <c r="RV282" s="25"/>
      <c r="RW282" s="25"/>
      <c r="RX282" s="25"/>
      <c r="RY282" s="25"/>
      <c r="RZ282" s="25"/>
      <c r="SA282" s="25"/>
      <c r="SB282" s="25"/>
      <c r="SC282" s="25"/>
      <c r="SD282" s="25"/>
      <c r="SE282" s="25"/>
      <c r="SF282" s="25"/>
      <c r="SG282" s="25"/>
      <c r="SH282" s="25"/>
      <c r="SI282" s="25"/>
      <c r="SJ282" s="25"/>
      <c r="SK282" s="25"/>
      <c r="SL282" s="25"/>
      <c r="SM282" s="25"/>
      <c r="SN282" s="25"/>
      <c r="SO282" s="25"/>
      <c r="SP282" s="25"/>
      <c r="SQ282" s="25"/>
      <c r="SR282" s="25"/>
      <c r="SS282" s="25"/>
      <c r="ST282" s="25"/>
      <c r="SU282" s="25"/>
      <c r="SV282" s="25"/>
      <c r="SW282" s="25"/>
      <c r="SX282" s="25"/>
      <c r="SY282" s="25"/>
      <c r="SZ282" s="25"/>
      <c r="TA282" s="25"/>
      <c r="TB282" s="25"/>
      <c r="TC282" s="25"/>
      <c r="TD282" s="25"/>
      <c r="TE282" s="25"/>
      <c r="TF282" s="25"/>
      <c r="TG282" s="25"/>
      <c r="TH282" s="25"/>
      <c r="TI282" s="25"/>
      <c r="TJ282" s="25"/>
      <c r="TK282" s="25"/>
      <c r="TL282" s="25"/>
      <c r="TM282" s="25"/>
      <c r="TN282" s="25"/>
      <c r="TO282" s="25"/>
      <c r="TP282" s="25"/>
      <c r="TQ282" s="25"/>
      <c r="TR282" s="25"/>
      <c r="TS282" s="25"/>
      <c r="TT282" s="25"/>
      <c r="TU282" s="25"/>
      <c r="TV282" s="25"/>
      <c r="TW282" s="25"/>
      <c r="TX282" s="25"/>
      <c r="TY282" s="25"/>
      <c r="TZ282" s="25"/>
      <c r="UA282" s="25"/>
      <c r="UB282" s="25"/>
      <c r="UC282" s="25"/>
      <c r="UD282" s="25"/>
      <c r="UE282" s="25"/>
      <c r="UF282" s="25"/>
      <c r="UG282" s="25"/>
      <c r="UH282" s="25"/>
      <c r="UI282" s="25"/>
      <c r="UJ282" s="25"/>
      <c r="UK282" s="25"/>
      <c r="UL282" s="25"/>
      <c r="UM282" s="25"/>
      <c r="UN282" s="25"/>
      <c r="UO282" s="25"/>
      <c r="UP282" s="25"/>
      <c r="UQ282" s="25"/>
      <c r="UR282" s="25"/>
      <c r="US282" s="25"/>
      <c r="UT282" s="25"/>
      <c r="UU282" s="25"/>
      <c r="UV282" s="25"/>
      <c r="UW282" s="25"/>
      <c r="UX282" s="25"/>
      <c r="UY282" s="25"/>
      <c r="UZ282" s="25"/>
      <c r="VA282" s="25"/>
      <c r="VB282" s="25"/>
      <c r="VC282" s="25"/>
      <c r="VD282" s="25"/>
      <c r="VE282" s="25"/>
      <c r="VF282" s="25"/>
      <c r="VG282" s="25"/>
      <c r="VH282" s="25"/>
      <c r="VI282" s="25"/>
      <c r="VJ282" s="25"/>
      <c r="VK282" s="25"/>
      <c r="VL282" s="25"/>
      <c r="VM282" s="25"/>
      <c r="VN282" s="25"/>
      <c r="VO282" s="25"/>
      <c r="VP282" s="25"/>
      <c r="VQ282" s="25"/>
      <c r="VR282" s="25"/>
      <c r="VS282" s="25"/>
      <c r="VT282" s="25"/>
      <c r="VU282" s="25"/>
      <c r="VV282" s="25"/>
      <c r="VW282" s="25"/>
      <c r="VX282" s="25"/>
      <c r="VY282" s="25"/>
      <c r="VZ282" s="25"/>
      <c r="WA282" s="25"/>
      <c r="WB282" s="25"/>
      <c r="WC282" s="25"/>
      <c r="WD282" s="25"/>
      <c r="WE282" s="25"/>
      <c r="WF282" s="25"/>
      <c r="WG282" s="25"/>
      <c r="WH282" s="25"/>
      <c r="WI282" s="25"/>
      <c r="WJ282" s="25"/>
      <c r="WK282" s="25"/>
      <c r="WL282" s="25"/>
      <c r="WM282" s="25"/>
      <c r="WN282" s="25"/>
      <c r="WO282" s="25"/>
      <c r="WP282" s="25"/>
      <c r="WQ282" s="25"/>
      <c r="WR282" s="25"/>
      <c r="WS282" s="25"/>
      <c r="WT282" s="25"/>
      <c r="WU282" s="25"/>
      <c r="WV282" s="25"/>
      <c r="WW282" s="25"/>
      <c r="WX282" s="25"/>
      <c r="WY282" s="25"/>
      <c r="WZ282" s="25"/>
      <c r="XA282" s="25"/>
      <c r="XB282" s="25"/>
      <c r="XC282" s="25"/>
      <c r="XD282" s="25"/>
      <c r="XE282" s="25"/>
      <c r="XF282" s="25"/>
      <c r="XG282" s="25"/>
      <c r="XH282" s="25"/>
      <c r="XI282" s="25"/>
      <c r="XJ282" s="25"/>
      <c r="XK282" s="25"/>
      <c r="XL282" s="25"/>
      <c r="XM282" s="25"/>
      <c r="XN282" s="25"/>
      <c r="XO282" s="25"/>
      <c r="XP282" s="25"/>
      <c r="XQ282" s="25"/>
      <c r="XR282" s="25"/>
      <c r="XS282" s="25"/>
      <c r="XT282" s="25"/>
      <c r="XU282" s="25"/>
      <c r="XV282" s="25"/>
      <c r="XW282" s="25"/>
      <c r="XX282" s="25"/>
      <c r="XY282" s="25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  <c r="AAA282" s="25"/>
      <c r="AAB282" s="25"/>
      <c r="AAC282" s="25"/>
      <c r="AAD282" s="25"/>
      <c r="AAE282" s="25"/>
      <c r="AAF282" s="25"/>
      <c r="AAG282" s="25"/>
      <c r="AAH282" s="25"/>
      <c r="AAI282" s="25"/>
      <c r="AAJ282" s="25"/>
      <c r="AAK282" s="25"/>
      <c r="AAL282" s="25"/>
      <c r="AAM282" s="25"/>
      <c r="AAN282" s="25"/>
      <c r="AAO282" s="25"/>
      <c r="AAP282" s="25"/>
      <c r="AAQ282" s="25"/>
      <c r="AAR282" s="25"/>
      <c r="AAS282" s="25"/>
      <c r="AAT282" s="25"/>
      <c r="AAU282" s="25"/>
      <c r="AAV282" s="25"/>
      <c r="AAW282" s="25"/>
      <c r="AAX282" s="25"/>
      <c r="AAY282" s="25"/>
      <c r="AAZ282" s="25"/>
      <c r="ABA282" s="25"/>
      <c r="ABB282" s="25"/>
      <c r="ABC282" s="25"/>
      <c r="ABD282" s="25"/>
      <c r="ABE282" s="25"/>
      <c r="ABF282" s="25"/>
      <c r="ABG282" s="25"/>
      <c r="ABH282" s="25"/>
      <c r="ABI282" s="25"/>
      <c r="ABJ282" s="25"/>
      <c r="ABK282" s="25"/>
      <c r="ABL282" s="25"/>
      <c r="ABM282" s="25"/>
      <c r="ABN282" s="25"/>
      <c r="ABO282" s="25"/>
      <c r="ABP282" s="25"/>
      <c r="ABQ282" s="25"/>
      <c r="ABR282" s="25"/>
      <c r="ABS282" s="25"/>
      <c r="ABT282" s="25"/>
      <c r="ABU282" s="25"/>
      <c r="ABV282" s="25"/>
      <c r="ABW282" s="25"/>
      <c r="ABX282" s="25"/>
      <c r="ABY282" s="25"/>
      <c r="ABZ282" s="25"/>
      <c r="ACA282" s="25"/>
      <c r="ACB282" s="25"/>
      <c r="ACC282" s="25"/>
      <c r="ACD282" s="25"/>
      <c r="ACE282" s="25"/>
      <c r="ACF282" s="25"/>
      <c r="ACG282" s="25"/>
      <c r="ACH282" s="25"/>
      <c r="ACI282" s="25"/>
      <c r="ACJ282" s="25"/>
      <c r="ACK282" s="25"/>
      <c r="ACL282" s="25"/>
      <c r="ACM282" s="25"/>
      <c r="ACN282" s="25"/>
      <c r="ACO282" s="25"/>
      <c r="ACP282" s="25"/>
      <c r="ACQ282" s="25"/>
      <c r="ACR282" s="25"/>
      <c r="ACS282" s="25"/>
      <c r="ACT282" s="25"/>
      <c r="ACU282" s="25"/>
      <c r="ACV282" s="25"/>
      <c r="ACW282" s="25"/>
      <c r="ACX282" s="25"/>
      <c r="ACY282" s="25"/>
      <c r="ACZ282" s="25"/>
      <c r="ADA282" s="25"/>
      <c r="ADB282" s="25"/>
      <c r="ADC282" s="25"/>
      <c r="ADD282" s="25"/>
      <c r="ADE282" s="25"/>
      <c r="ADF282" s="25"/>
      <c r="ADG282" s="25"/>
      <c r="ADH282" s="25"/>
      <c r="ADI282" s="25"/>
      <c r="ADJ282" s="25"/>
      <c r="ADK282" s="25"/>
      <c r="ADL282" s="25"/>
      <c r="ADM282" s="25"/>
      <c r="ADN282" s="25"/>
      <c r="ADO282" s="25"/>
      <c r="ADP282" s="25"/>
      <c r="ADQ282" s="25"/>
      <c r="ADR282" s="25"/>
      <c r="ADS282" s="25"/>
      <c r="ADT282" s="25"/>
      <c r="ADU282" s="25"/>
      <c r="ADV282" s="25"/>
      <c r="ADW282" s="25"/>
      <c r="ADX282" s="25"/>
      <c r="ADY282" s="25"/>
      <c r="ADZ282" s="25"/>
      <c r="AEA282" s="25"/>
      <c r="AEB282" s="25"/>
      <c r="AEC282" s="25"/>
      <c r="AED282" s="25"/>
      <c r="AEE282" s="25"/>
      <c r="AEF282" s="25"/>
      <c r="AEG282" s="25"/>
      <c r="AEH282" s="25"/>
      <c r="AEI282" s="25"/>
      <c r="AEJ282" s="25"/>
      <c r="AEK282" s="25"/>
      <c r="AEL282" s="25"/>
      <c r="AEM282" s="25"/>
      <c r="AEN282" s="25"/>
      <c r="AEO282" s="25"/>
      <c r="AEP282" s="25"/>
      <c r="AEQ282" s="25"/>
      <c r="AER282" s="25"/>
      <c r="AES282" s="25"/>
      <c r="AET282" s="25"/>
      <c r="AEU282" s="25"/>
      <c r="AEV282" s="25"/>
      <c r="AEW282" s="25"/>
      <c r="AEX282" s="25"/>
      <c r="AEY282" s="25"/>
      <c r="AEZ282" s="25"/>
      <c r="AFA282" s="25"/>
      <c r="AFB282" s="25"/>
      <c r="AFC282" s="25"/>
      <c r="AFD282" s="25"/>
      <c r="AFE282" s="25"/>
      <c r="AFF282" s="25"/>
      <c r="AFG282" s="25"/>
      <c r="AFH282" s="25"/>
      <c r="AFI282" s="25"/>
      <c r="AFJ282" s="25"/>
      <c r="AFK282" s="25"/>
      <c r="AFL282" s="25"/>
      <c r="AFM282" s="25"/>
      <c r="AFN282" s="25"/>
      <c r="AFO282" s="25"/>
      <c r="AFP282" s="25"/>
      <c r="AFQ282" s="25"/>
      <c r="AFR282" s="25"/>
      <c r="AFS282" s="25"/>
      <c r="AFT282" s="25"/>
      <c r="AFU282" s="25"/>
      <c r="AFV282" s="25"/>
      <c r="AFW282" s="25"/>
      <c r="AFX282" s="25"/>
      <c r="AFY282" s="25"/>
      <c r="AFZ282" s="25"/>
      <c r="AGA282" s="25"/>
      <c r="AGB282" s="25"/>
      <c r="AGC282" s="25"/>
      <c r="AGD282" s="25"/>
      <c r="AGE282" s="25"/>
      <c r="AGF282" s="25"/>
      <c r="AGG282" s="25"/>
      <c r="AGH282" s="25"/>
      <c r="AGI282" s="25"/>
      <c r="AGJ282" s="25"/>
      <c r="AGK282" s="25"/>
      <c r="AGL282" s="25"/>
      <c r="AGM282" s="25"/>
      <c r="AGN282" s="25"/>
      <c r="AGO282" s="25"/>
      <c r="AGP282" s="25"/>
      <c r="AGQ282" s="25"/>
      <c r="AGR282" s="25"/>
      <c r="AGS282" s="25"/>
      <c r="AGT282" s="25"/>
      <c r="AGU282" s="25"/>
      <c r="AGV282" s="25"/>
      <c r="AGW282" s="25"/>
      <c r="AGX282" s="25"/>
      <c r="AGY282" s="25"/>
      <c r="AGZ282" s="25"/>
      <c r="AHA282" s="25"/>
      <c r="AHB282" s="25"/>
      <c r="AHC282" s="25"/>
      <c r="AHD282" s="25"/>
      <c r="AHE282" s="25"/>
      <c r="AHF282" s="25"/>
      <c r="AHG282" s="25"/>
      <c r="AHH282" s="25"/>
      <c r="AHI282" s="25"/>
      <c r="AHJ282" s="25"/>
      <c r="AHK282" s="25"/>
      <c r="AHL282" s="25"/>
      <c r="AHM282" s="25"/>
      <c r="AHN282" s="25"/>
      <c r="AHO282" s="25"/>
      <c r="AHP282" s="25"/>
      <c r="AHQ282" s="25"/>
      <c r="AHR282" s="25"/>
      <c r="AHS282" s="25"/>
      <c r="AHT282" s="25"/>
      <c r="AHU282" s="25"/>
      <c r="AHV282" s="25"/>
      <c r="AHW282" s="25"/>
      <c r="AHX282" s="25"/>
      <c r="AHY282" s="25"/>
      <c r="AHZ282" s="25"/>
      <c r="AIA282" s="25"/>
      <c r="AIB282" s="25"/>
      <c r="AIC282" s="25"/>
      <c r="AID282" s="25"/>
    </row>
    <row r="283" spans="1:914" s="18" customFormat="1" ht="13.55" customHeight="1">
      <c r="A283" s="248" t="s">
        <v>18</v>
      </c>
      <c r="B283" s="323" t="s">
        <v>2</v>
      </c>
      <c r="C283" s="120">
        <v>7086133</v>
      </c>
      <c r="D283" s="234">
        <v>-5.2326084975911069E-3</v>
      </c>
      <c r="E283" s="233"/>
      <c r="F283" s="234"/>
      <c r="G283" s="233">
        <v>114158</v>
      </c>
      <c r="H283" s="234">
        <v>2.6360742991746511E-2</v>
      </c>
      <c r="I283" s="233">
        <v>41328</v>
      </c>
      <c r="J283" s="331">
        <v>0.4825656478691347</v>
      </c>
      <c r="K283" s="319"/>
      <c r="L283" s="234"/>
      <c r="M283" s="233"/>
      <c r="N283" s="234"/>
      <c r="O283" s="319"/>
      <c r="P283" s="234"/>
      <c r="Q283" s="233"/>
      <c r="R283" s="234"/>
      <c r="S283" s="233"/>
      <c r="T283" s="234"/>
      <c r="U283" s="233"/>
      <c r="V283" s="234"/>
      <c r="W283" s="233"/>
      <c r="X283" s="234"/>
      <c r="Y283" s="233"/>
      <c r="Z283" s="234"/>
      <c r="AA283" s="233"/>
      <c r="AB283" s="234"/>
      <c r="AC283" s="233"/>
      <c r="AD283" s="234"/>
      <c r="AE283" s="233"/>
      <c r="AF283" s="234"/>
      <c r="AG283" s="233"/>
      <c r="AH283" s="234"/>
    </row>
    <row r="284" spans="1:914" s="3" customFormat="1" ht="13.55" customHeight="1">
      <c r="A284" s="133" t="s">
        <v>4</v>
      </c>
      <c r="B284" s="209" t="s">
        <v>2</v>
      </c>
      <c r="C284" s="120">
        <v>8825585</v>
      </c>
      <c r="D284" s="193">
        <v>0.24547267176610998</v>
      </c>
      <c r="E284" s="233"/>
      <c r="F284" s="234"/>
      <c r="G284" s="233">
        <v>126558</v>
      </c>
      <c r="H284" s="234">
        <v>0.10862138439706381</v>
      </c>
      <c r="I284" s="233">
        <v>46181</v>
      </c>
      <c r="J284" s="331">
        <v>0.11742644212156406</v>
      </c>
      <c r="K284" s="319"/>
      <c r="L284" s="234"/>
      <c r="M284" s="233"/>
      <c r="N284" s="234"/>
      <c r="O284" s="319"/>
      <c r="P284" s="234"/>
      <c r="Q284" s="233"/>
      <c r="R284" s="234"/>
      <c r="S284" s="233">
        <v>15418</v>
      </c>
      <c r="T284" s="234"/>
      <c r="U284" s="233"/>
      <c r="V284" s="234"/>
      <c r="W284" s="233"/>
      <c r="X284" s="234"/>
      <c r="Y284" s="233"/>
      <c r="Z284" s="234"/>
      <c r="AA284" s="233">
        <v>15376</v>
      </c>
      <c r="AB284" s="234"/>
      <c r="AC284" s="233">
        <v>97</v>
      </c>
      <c r="AD284" s="234"/>
      <c r="AE284" s="233"/>
      <c r="AF284" s="234"/>
      <c r="AG284" s="233"/>
      <c r="AH284" s="234"/>
    </row>
    <row r="285" spans="1:914" s="3" customFormat="1" ht="13.55" customHeight="1">
      <c r="A285" s="133" t="s">
        <v>5</v>
      </c>
      <c r="B285" s="209" t="s">
        <v>2</v>
      </c>
      <c r="C285" s="120">
        <v>10080143</v>
      </c>
      <c r="D285" s="193">
        <v>0.14215012375950153</v>
      </c>
      <c r="E285" s="233"/>
      <c r="F285" s="234"/>
      <c r="G285" s="233">
        <v>137260</v>
      </c>
      <c r="H285" s="234">
        <v>8.4562018995243182E-2</v>
      </c>
      <c r="I285" s="233">
        <v>57492</v>
      </c>
      <c r="J285" s="331">
        <v>0.24492756761438694</v>
      </c>
      <c r="K285" s="319"/>
      <c r="L285" s="234"/>
      <c r="M285" s="233"/>
      <c r="N285" s="234"/>
      <c r="O285" s="233">
        <v>111221</v>
      </c>
      <c r="P285" s="234"/>
      <c r="Q285" s="233"/>
      <c r="R285" s="234"/>
      <c r="S285" s="233">
        <v>13544</v>
      </c>
      <c r="T285" s="234">
        <v>-0.12154624464911146</v>
      </c>
      <c r="U285" s="233"/>
      <c r="V285" s="234"/>
      <c r="W285" s="233"/>
      <c r="X285" s="234"/>
      <c r="Y285" s="233"/>
      <c r="Z285" s="234"/>
      <c r="AA285" s="233">
        <v>16599</v>
      </c>
      <c r="AB285" s="234">
        <v>7.9539542143600483E-2</v>
      </c>
      <c r="AC285" s="233">
        <v>107</v>
      </c>
      <c r="AD285" s="234">
        <v>0.10309278350515472</v>
      </c>
      <c r="AE285" s="233">
        <v>238</v>
      </c>
      <c r="AF285" s="234"/>
      <c r="AG285" s="233"/>
      <c r="AH285" s="234"/>
    </row>
    <row r="286" spans="1:914" s="3" customFormat="1" ht="13.55" customHeight="1">
      <c r="A286" s="133" t="s">
        <v>6</v>
      </c>
      <c r="B286" s="209" t="s">
        <v>2</v>
      </c>
      <c r="C286" s="120">
        <v>11609879</v>
      </c>
      <c r="D286" s="193">
        <v>0.15175737090237718</v>
      </c>
      <c r="E286" s="233"/>
      <c r="F286" s="234"/>
      <c r="G286" s="233">
        <v>152319</v>
      </c>
      <c r="H286" s="234">
        <v>0.10971149643013267</v>
      </c>
      <c r="I286" s="233">
        <v>80492</v>
      </c>
      <c r="J286" s="331">
        <v>0.40005565991790171</v>
      </c>
      <c r="K286" s="319"/>
      <c r="L286" s="234"/>
      <c r="M286" s="233"/>
      <c r="N286" s="234"/>
      <c r="O286" s="233">
        <v>110788</v>
      </c>
      <c r="P286" s="234">
        <v>-3.8931496749714523E-3</v>
      </c>
      <c r="Q286" s="233"/>
      <c r="R286" s="234"/>
      <c r="S286" s="233">
        <v>15648</v>
      </c>
      <c r="T286" s="234">
        <v>0.15534554046072069</v>
      </c>
      <c r="U286" s="233"/>
      <c r="V286" s="234"/>
      <c r="W286" s="233"/>
      <c r="X286" s="234"/>
      <c r="Y286" s="233"/>
      <c r="Z286" s="234"/>
      <c r="AA286" s="233">
        <v>23560</v>
      </c>
      <c r="AB286" s="234">
        <v>0.41936261220555449</v>
      </c>
      <c r="AC286" s="233">
        <v>117</v>
      </c>
      <c r="AD286" s="234">
        <v>9.3457943925233655E-2</v>
      </c>
      <c r="AE286" s="233">
        <v>601</v>
      </c>
      <c r="AF286" s="234">
        <v>1.5252100840336134</v>
      </c>
      <c r="AG286" s="233"/>
      <c r="AH286" s="234"/>
    </row>
    <row r="287" spans="1:914" s="3" customFormat="1" ht="13.55" customHeight="1">
      <c r="A287" s="133" t="s">
        <v>19</v>
      </c>
      <c r="B287" s="209" t="s">
        <v>2</v>
      </c>
      <c r="C287" s="120">
        <v>13324977</v>
      </c>
      <c r="D287" s="193">
        <v>0.147727465548952</v>
      </c>
      <c r="E287" s="233"/>
      <c r="F287" s="234"/>
      <c r="G287" s="233">
        <v>160868</v>
      </c>
      <c r="H287" s="234">
        <v>5.612563107688473E-2</v>
      </c>
      <c r="I287" s="233">
        <v>92559</v>
      </c>
      <c r="J287" s="331">
        <v>0.14991551955473836</v>
      </c>
      <c r="K287" s="319"/>
      <c r="L287" s="234"/>
      <c r="M287" s="233"/>
      <c r="N287" s="234"/>
      <c r="O287" s="233">
        <v>124785</v>
      </c>
      <c r="P287" s="234">
        <v>0.12634039787702633</v>
      </c>
      <c r="Q287" s="233"/>
      <c r="R287" s="234"/>
      <c r="S287" s="233">
        <v>12159</v>
      </c>
      <c r="T287" s="234">
        <v>-0.22296779141104295</v>
      </c>
      <c r="U287" s="233"/>
      <c r="V287" s="234"/>
      <c r="W287" s="233"/>
      <c r="X287" s="234"/>
      <c r="Y287" s="233"/>
      <c r="Z287" s="234"/>
      <c r="AA287" s="233">
        <v>19575</v>
      </c>
      <c r="AB287" s="234">
        <v>-0.16914261460101865</v>
      </c>
      <c r="AC287" s="233">
        <v>100</v>
      </c>
      <c r="AD287" s="234">
        <v>-0.14529914529914534</v>
      </c>
      <c r="AE287" s="233">
        <v>651</v>
      </c>
      <c r="AF287" s="234">
        <v>8.3194675540765317E-2</v>
      </c>
      <c r="AG287" s="233"/>
      <c r="AH287" s="234"/>
    </row>
    <row r="288" spans="1:914" s="3" customFormat="1" ht="13.55" customHeight="1">
      <c r="A288" s="133" t="s">
        <v>33</v>
      </c>
      <c r="B288" s="209" t="s">
        <v>43</v>
      </c>
      <c r="C288" s="120">
        <v>11996094</v>
      </c>
      <c r="D288" s="193">
        <v>-9.9728727486734114E-2</v>
      </c>
      <c r="E288" s="233"/>
      <c r="F288" s="234"/>
      <c r="G288" s="233">
        <v>143439</v>
      </c>
      <c r="H288" s="234">
        <v>-0.10834348658527493</v>
      </c>
      <c r="I288" s="233">
        <v>79928</v>
      </c>
      <c r="J288" s="331">
        <v>-0.13646430925139641</v>
      </c>
      <c r="K288" s="319"/>
      <c r="L288" s="234"/>
      <c r="M288" s="233">
        <v>6367</v>
      </c>
      <c r="N288" s="234"/>
      <c r="O288" s="233">
        <v>101304</v>
      </c>
      <c r="P288" s="234">
        <v>-0.18817165524702484</v>
      </c>
      <c r="Q288" s="233"/>
      <c r="R288" s="234"/>
      <c r="S288" s="233">
        <v>10602</v>
      </c>
      <c r="T288" s="234">
        <v>-0.12805329385640263</v>
      </c>
      <c r="U288" s="233"/>
      <c r="V288" s="234"/>
      <c r="W288" s="233"/>
      <c r="X288" s="234"/>
      <c r="Y288" s="233"/>
      <c r="Z288" s="234"/>
      <c r="AA288" s="233">
        <v>20598</v>
      </c>
      <c r="AB288" s="234">
        <v>5.2260536398467394E-2</v>
      </c>
      <c r="AC288" s="233">
        <v>95</v>
      </c>
      <c r="AD288" s="234">
        <v>-5.0000000000000044E-2</v>
      </c>
      <c r="AE288" s="233">
        <v>536</v>
      </c>
      <c r="AF288" s="234">
        <v>-0.1766513056835638</v>
      </c>
      <c r="AG288" s="233"/>
      <c r="AH288" s="234"/>
    </row>
    <row r="289" spans="1:34" s="3" customFormat="1" ht="13.55" customHeight="1">
      <c r="A289" s="133" t="s">
        <v>27</v>
      </c>
      <c r="B289" s="209" t="s">
        <v>43</v>
      </c>
      <c r="C289" s="120">
        <v>9494111</v>
      </c>
      <c r="D289" s="193">
        <v>-0.20856647171987819</v>
      </c>
      <c r="E289" s="233"/>
      <c r="F289" s="234"/>
      <c r="G289" s="233">
        <v>125096</v>
      </c>
      <c r="H289" s="234">
        <v>-0.12788014417278426</v>
      </c>
      <c r="I289" s="233">
        <v>59351</v>
      </c>
      <c r="J289" s="331">
        <v>-0.25744419977980182</v>
      </c>
      <c r="K289" s="319">
        <v>106521</v>
      </c>
      <c r="L289" s="234"/>
      <c r="M289" s="233">
        <v>5120</v>
      </c>
      <c r="N289" s="234">
        <v>-0.19585362022930741</v>
      </c>
      <c r="O289" s="233">
        <v>84166</v>
      </c>
      <c r="P289" s="234">
        <v>-0.16917397141277735</v>
      </c>
      <c r="Q289" s="233"/>
      <c r="R289" s="234"/>
      <c r="S289" s="233">
        <v>7450</v>
      </c>
      <c r="T289" s="234">
        <v>-0.29730239577438222</v>
      </c>
      <c r="U289" s="233">
        <v>17580</v>
      </c>
      <c r="V289" s="234"/>
      <c r="W289" s="233"/>
      <c r="X289" s="234"/>
      <c r="Y289" s="233"/>
      <c r="Z289" s="234"/>
      <c r="AA289" s="233">
        <v>19153</v>
      </c>
      <c r="AB289" s="234">
        <v>-7.0152441984658753E-2</v>
      </c>
      <c r="AC289" s="233">
        <v>49</v>
      </c>
      <c r="AD289" s="234">
        <v>-0.48421052631578942</v>
      </c>
      <c r="AE289" s="233">
        <v>662</v>
      </c>
      <c r="AF289" s="234">
        <v>0.2350746268656716</v>
      </c>
      <c r="AG289" s="233"/>
      <c r="AH289" s="234"/>
    </row>
    <row r="290" spans="1:34" s="3" customFormat="1" ht="13.55" customHeight="1">
      <c r="A290" s="133" t="s">
        <v>28</v>
      </c>
      <c r="B290" s="209" t="s">
        <v>43</v>
      </c>
      <c r="C290" s="120">
        <v>12488364</v>
      </c>
      <c r="D290" s="193">
        <v>0.31538002873570781</v>
      </c>
      <c r="E290" s="233"/>
      <c r="F290" s="234"/>
      <c r="G290" s="233">
        <v>144450</v>
      </c>
      <c r="H290" s="234">
        <v>0.15471318027754677</v>
      </c>
      <c r="I290" s="233">
        <v>77560</v>
      </c>
      <c r="J290" s="331">
        <v>0.30680190729726542</v>
      </c>
      <c r="K290" s="319">
        <v>146997</v>
      </c>
      <c r="L290" s="234">
        <v>0.37998141211592085</v>
      </c>
      <c r="M290" s="233">
        <v>6604</v>
      </c>
      <c r="N290" s="234">
        <v>0.28984374999999996</v>
      </c>
      <c r="O290" s="233">
        <v>90622</v>
      </c>
      <c r="P290" s="234">
        <v>7.6705558063826285E-2</v>
      </c>
      <c r="Q290" s="233"/>
      <c r="R290" s="234"/>
      <c r="S290" s="233">
        <v>9578</v>
      </c>
      <c r="T290" s="234">
        <v>0.28563758389261751</v>
      </c>
      <c r="U290" s="233">
        <v>23419</v>
      </c>
      <c r="V290" s="234">
        <v>0.33213879408418667</v>
      </c>
      <c r="W290" s="233">
        <v>686</v>
      </c>
      <c r="X290" s="234"/>
      <c r="Y290" s="233"/>
      <c r="Z290" s="234"/>
      <c r="AA290" s="233">
        <v>26444</v>
      </c>
      <c r="AB290" s="234">
        <v>0.38067143528428971</v>
      </c>
      <c r="AC290" s="233">
        <v>71</v>
      </c>
      <c r="AD290" s="234">
        <v>0.44897959183673475</v>
      </c>
      <c r="AE290" s="233">
        <v>935</v>
      </c>
      <c r="AF290" s="234">
        <v>0.41238670694864044</v>
      </c>
      <c r="AG290" s="233"/>
      <c r="AH290" s="234"/>
    </row>
    <row r="291" spans="1:34" s="3" customFormat="1" ht="13.55" customHeight="1">
      <c r="A291" s="133" t="s">
        <v>222</v>
      </c>
      <c r="B291" s="260" t="s">
        <v>268</v>
      </c>
      <c r="C291" s="216">
        <v>12693733</v>
      </c>
      <c r="D291" s="331">
        <v>1.6444828161639169E-2</v>
      </c>
      <c r="E291" s="233"/>
      <c r="F291" s="234"/>
      <c r="G291" s="233">
        <v>172866</v>
      </c>
      <c r="H291" s="234">
        <v>0.1967185877466251</v>
      </c>
      <c r="I291" s="233">
        <v>106359</v>
      </c>
      <c r="J291" s="331">
        <v>0.37131253223310989</v>
      </c>
      <c r="K291" s="319">
        <v>177343</v>
      </c>
      <c r="L291" s="234">
        <v>0.20643958720245981</v>
      </c>
      <c r="M291" s="233">
        <v>11532</v>
      </c>
      <c r="N291" s="234">
        <v>0.74621441550575418</v>
      </c>
      <c r="O291" s="233">
        <v>91335</v>
      </c>
      <c r="P291" s="234">
        <v>7.8678466597514873E-3</v>
      </c>
      <c r="Q291" s="233"/>
      <c r="R291" s="234"/>
      <c r="S291" s="233">
        <v>12446</v>
      </c>
      <c r="T291" s="234">
        <v>0.29943620797661308</v>
      </c>
      <c r="U291" s="233">
        <v>27176</v>
      </c>
      <c r="V291" s="234">
        <v>0.16042529570007269</v>
      </c>
      <c r="W291" s="233">
        <v>1070</v>
      </c>
      <c r="X291" s="331">
        <v>0.55976676384839652</v>
      </c>
      <c r="Y291" s="233"/>
      <c r="Z291" s="234"/>
      <c r="AA291" s="233">
        <v>29143</v>
      </c>
      <c r="AB291" s="234">
        <v>0.10206474058387527</v>
      </c>
      <c r="AC291" s="233">
        <v>87</v>
      </c>
      <c r="AD291" s="234">
        <v>0.22535211267605626</v>
      </c>
      <c r="AE291" s="233">
        <v>1279</v>
      </c>
      <c r="AF291" s="234">
        <v>0.3679144385026738</v>
      </c>
      <c r="AG291" s="233">
        <v>50</v>
      </c>
      <c r="AH291" s="234"/>
    </row>
    <row r="292" spans="1:34" s="3" customFormat="1" ht="13.55" customHeight="1">
      <c r="A292" s="133" t="s">
        <v>223</v>
      </c>
      <c r="B292" s="209" t="s">
        <v>268</v>
      </c>
      <c r="C292" s="216">
        <v>13736976</v>
      </c>
      <c r="D292" s="193">
        <v>8.2185673828179651E-2</v>
      </c>
      <c r="E292" s="233"/>
      <c r="F292" s="234"/>
      <c r="G292" s="233">
        <v>208108</v>
      </c>
      <c r="H292" s="234">
        <v>0.20386889266830965</v>
      </c>
      <c r="I292" s="233">
        <v>134856</v>
      </c>
      <c r="J292" s="331">
        <v>0.26793219191605777</v>
      </c>
      <c r="K292" s="319">
        <v>177493</v>
      </c>
      <c r="L292" s="234">
        <v>8.4581855500354131E-4</v>
      </c>
      <c r="M292" s="233">
        <v>16329</v>
      </c>
      <c r="N292" s="234">
        <v>0.4159729448491154</v>
      </c>
      <c r="O292" s="233">
        <v>94922</v>
      </c>
      <c r="P292" s="234">
        <v>3.9273005967044305E-2</v>
      </c>
      <c r="Q292" s="233"/>
      <c r="R292" s="234"/>
      <c r="S292" s="233">
        <v>13609</v>
      </c>
      <c r="T292" s="234">
        <v>9.3443676683271804E-2</v>
      </c>
      <c r="U292" s="233">
        <v>27458</v>
      </c>
      <c r="V292" s="234">
        <v>1.0376803061524775E-2</v>
      </c>
      <c r="W292" s="233">
        <v>1179</v>
      </c>
      <c r="X292" s="331">
        <v>0.10186915887850456</v>
      </c>
      <c r="Y292" s="233"/>
      <c r="Z292" s="234"/>
      <c r="AA292" s="233">
        <v>27952</v>
      </c>
      <c r="AB292" s="234">
        <v>-4.0867446728202306E-2</v>
      </c>
      <c r="AC292" s="233">
        <v>83</v>
      </c>
      <c r="AD292" s="234">
        <v>-4.5977011494252928E-2</v>
      </c>
      <c r="AE292" s="233">
        <v>1602</v>
      </c>
      <c r="AF292" s="234">
        <v>0.2525410476935106</v>
      </c>
      <c r="AG292" s="233">
        <v>64</v>
      </c>
      <c r="AH292" s="234"/>
    </row>
    <row r="293" spans="1:34" s="3" customFormat="1" ht="13.55" customHeight="1">
      <c r="A293" s="133" t="s">
        <v>224</v>
      </c>
      <c r="B293" s="209" t="s">
        <v>268</v>
      </c>
      <c r="C293" s="120">
        <v>14846485</v>
      </c>
      <c r="D293" s="193">
        <v>8.0768067149567635E-2</v>
      </c>
      <c r="E293" s="233"/>
      <c r="F293" s="234"/>
      <c r="G293" s="233">
        <v>228865</v>
      </c>
      <c r="H293" s="234">
        <v>9.97414803851846E-2</v>
      </c>
      <c r="I293" s="233">
        <v>182442</v>
      </c>
      <c r="J293" s="331">
        <v>0.35286527851930938</v>
      </c>
      <c r="K293" s="319">
        <v>208761</v>
      </c>
      <c r="L293" s="234">
        <v>0.1761646938189112</v>
      </c>
      <c r="M293" s="233">
        <v>23224</v>
      </c>
      <c r="N293" s="234">
        <v>0.42225488394880273</v>
      </c>
      <c r="O293" s="233">
        <v>107942</v>
      </c>
      <c r="P293" s="234">
        <v>0.13716525146962777</v>
      </c>
      <c r="Q293" s="233">
        <v>11592</v>
      </c>
      <c r="R293" s="234"/>
      <c r="S293" s="233">
        <v>15855</v>
      </c>
      <c r="T293" s="234">
        <v>0.16503784260415899</v>
      </c>
      <c r="U293" s="233">
        <v>27179</v>
      </c>
      <c r="V293" s="234">
        <v>-1.0160973122587236E-2</v>
      </c>
      <c r="W293" s="233">
        <v>1795</v>
      </c>
      <c r="X293" s="331">
        <v>0.52247667514843088</v>
      </c>
      <c r="Y293" s="233">
        <v>1516</v>
      </c>
      <c r="Z293" s="234"/>
      <c r="AA293" s="233">
        <v>31203</v>
      </c>
      <c r="AB293" s="234">
        <v>0.11630652547223819</v>
      </c>
      <c r="AC293" s="233">
        <v>90</v>
      </c>
      <c r="AD293" s="234">
        <v>8.43373493975903E-2</v>
      </c>
      <c r="AE293" s="233">
        <v>2158</v>
      </c>
      <c r="AF293" s="234">
        <v>0.34706616729088635</v>
      </c>
      <c r="AG293" s="233">
        <v>11</v>
      </c>
      <c r="AH293" s="234">
        <v>0</v>
      </c>
    </row>
    <row r="294" spans="1:34" s="16" customFormat="1" ht="13.55" customHeight="1">
      <c r="A294" s="328" t="s">
        <v>226</v>
      </c>
      <c r="B294" s="221" t="s">
        <v>268</v>
      </c>
      <c r="C294" s="216">
        <v>16080684</v>
      </c>
      <c r="D294" s="331">
        <v>8.3130720840656869E-2</v>
      </c>
      <c r="E294" s="233"/>
      <c r="F294" s="331"/>
      <c r="G294" s="233">
        <v>254332</v>
      </c>
      <c r="H294" s="331">
        <v>0.11127520590741269</v>
      </c>
      <c r="I294" s="233">
        <v>234557</v>
      </c>
      <c r="J294" s="331">
        <v>0.28565242652459411</v>
      </c>
      <c r="K294" s="233">
        <v>209952</v>
      </c>
      <c r="L294" s="331">
        <v>5.705088594133878E-3</v>
      </c>
      <c r="M294" s="233">
        <v>61702</v>
      </c>
      <c r="N294" s="331">
        <v>1.6568205304857044</v>
      </c>
      <c r="O294" s="233">
        <v>135676</v>
      </c>
      <c r="P294" s="331">
        <v>0.2569342795204832</v>
      </c>
      <c r="Q294" s="233">
        <v>25654</v>
      </c>
      <c r="R294" s="331">
        <v>1.2130779848171152</v>
      </c>
      <c r="S294" s="233">
        <v>15769</v>
      </c>
      <c r="T294" s="331">
        <v>-5.4241564175339096E-3</v>
      </c>
      <c r="U294" s="233">
        <v>17746</v>
      </c>
      <c r="V294" s="331">
        <v>-0.34706942860296552</v>
      </c>
      <c r="W294" s="233">
        <v>3364</v>
      </c>
      <c r="X294" s="331">
        <v>0.87409470752089136</v>
      </c>
      <c r="Y294" s="233">
        <v>3110</v>
      </c>
      <c r="Z294" s="331">
        <v>1.0514511873350925</v>
      </c>
      <c r="AA294" s="233">
        <v>1355</v>
      </c>
      <c r="AB294" s="331">
        <v>-0.14186193793540214</v>
      </c>
      <c r="AC294" s="233">
        <v>81</v>
      </c>
      <c r="AD294" s="331">
        <v>-9.9999999999999978E-2</v>
      </c>
      <c r="AE294" s="233">
        <v>2480</v>
      </c>
      <c r="AF294" s="234">
        <v>0.14921223354958291</v>
      </c>
      <c r="AG294" s="233"/>
      <c r="AH294" s="234"/>
    </row>
    <row r="295" spans="1:34" ht="13.55" customHeight="1">
      <c r="A295" s="248" t="s">
        <v>229</v>
      </c>
      <c r="B295" s="221" t="s">
        <v>268</v>
      </c>
      <c r="C295" s="216">
        <v>19310430</v>
      </c>
      <c r="D295" s="331">
        <v>0.20084630728394393</v>
      </c>
      <c r="E295" s="233"/>
      <c r="F295" s="331"/>
      <c r="G295" s="233">
        <v>296900</v>
      </c>
      <c r="H295" s="331">
        <v>0.16737178176556622</v>
      </c>
      <c r="I295" s="233">
        <v>277032</v>
      </c>
      <c r="J295" s="331">
        <v>0.18108604731472511</v>
      </c>
      <c r="K295" s="233">
        <v>337039</v>
      </c>
      <c r="L295" s="331">
        <v>0.60531454808718177</v>
      </c>
      <c r="M295" s="233">
        <v>92021</v>
      </c>
      <c r="N295" s="331">
        <v>0.49137791319568258</v>
      </c>
      <c r="O295" s="233">
        <v>153189</v>
      </c>
      <c r="P295" s="331">
        <v>0.12907957192134201</v>
      </c>
      <c r="Q295" s="233">
        <v>29973</v>
      </c>
      <c r="R295" s="331">
        <v>0.16835581195914862</v>
      </c>
      <c r="S295" s="233">
        <v>18835</v>
      </c>
      <c r="T295" s="331">
        <v>0.19443211364068747</v>
      </c>
      <c r="U295" s="233">
        <v>17737</v>
      </c>
      <c r="V295" s="331">
        <v>-5.0715654231936469E-4</v>
      </c>
      <c r="W295" s="233">
        <v>3704</v>
      </c>
      <c r="X295" s="331">
        <v>0.10107015457788338</v>
      </c>
      <c r="Y295" s="233">
        <v>1845</v>
      </c>
      <c r="Z295" s="331">
        <v>-0.40675241157556274</v>
      </c>
      <c r="AA295" s="233"/>
      <c r="AB295" s="331"/>
      <c r="AC295" s="233">
        <v>86</v>
      </c>
      <c r="AD295" s="331">
        <v>6.1728395061728447E-2</v>
      </c>
      <c r="AE295" s="233">
        <v>2936</v>
      </c>
      <c r="AF295" s="234">
        <v>0.18387096774193545</v>
      </c>
      <c r="AG295" s="233"/>
      <c r="AH295" s="234"/>
    </row>
    <row r="296" spans="1:34" s="16" customFormat="1" ht="13.55" customHeight="1">
      <c r="A296" s="328" t="s">
        <v>230</v>
      </c>
      <c r="B296" s="221" t="s">
        <v>268</v>
      </c>
      <c r="C296" s="216">
        <v>22383190</v>
      </c>
      <c r="D296" s="331">
        <v>0.15912436957644127</v>
      </c>
      <c r="E296" s="233">
        <v>312432</v>
      </c>
      <c r="F296" s="331" t="s">
        <v>3</v>
      </c>
      <c r="G296" s="233">
        <v>318330</v>
      </c>
      <c r="H296" s="331">
        <v>7.2179184910744265E-2</v>
      </c>
      <c r="I296" s="233">
        <v>273477</v>
      </c>
      <c r="J296" s="331">
        <v>-1.2832452568656283E-2</v>
      </c>
      <c r="K296" s="233">
        <v>316637</v>
      </c>
      <c r="L296" s="331">
        <v>-6.0533054038256706E-2</v>
      </c>
      <c r="M296" s="233">
        <v>112920</v>
      </c>
      <c r="N296" s="331">
        <v>0.22711120287760411</v>
      </c>
      <c r="O296" s="233">
        <v>161267</v>
      </c>
      <c r="P296" s="331">
        <v>5.2732245787882936E-2</v>
      </c>
      <c r="Q296" s="233">
        <v>41857</v>
      </c>
      <c r="R296" s="331">
        <v>0.3964901744903746</v>
      </c>
      <c r="S296" s="233">
        <v>22948</v>
      </c>
      <c r="T296" s="331">
        <v>0.21837005574727897</v>
      </c>
      <c r="U296" s="233">
        <v>19394</v>
      </c>
      <c r="V296" s="331">
        <v>9.3420533348367751E-2</v>
      </c>
      <c r="W296" s="233">
        <v>2932</v>
      </c>
      <c r="X296" s="331">
        <v>-0.20842332613390924</v>
      </c>
      <c r="Y296" s="233">
        <v>3217</v>
      </c>
      <c r="Z296" s="331">
        <v>0.74363143631436324</v>
      </c>
      <c r="AA296" s="233"/>
      <c r="AB296" s="331"/>
      <c r="AC296" s="233">
        <v>158</v>
      </c>
      <c r="AD296" s="331">
        <v>0.83720930232558133</v>
      </c>
      <c r="AE296" s="233">
        <v>3113</v>
      </c>
      <c r="AF296" s="234">
        <v>6.0286103542234404E-2</v>
      </c>
      <c r="AG296" s="233"/>
      <c r="AH296" s="234"/>
    </row>
    <row r="297" spans="1:34" ht="13.55" customHeight="1">
      <c r="A297" s="248" t="s">
        <v>231</v>
      </c>
      <c r="B297" s="221" t="s">
        <v>268</v>
      </c>
      <c r="C297" s="216">
        <v>26496447</v>
      </c>
      <c r="D297" s="331">
        <v>0.18376545076908157</v>
      </c>
      <c r="E297" s="233">
        <v>446069</v>
      </c>
      <c r="F297" s="331">
        <v>0.42773147436882275</v>
      </c>
      <c r="G297" s="233">
        <v>367172</v>
      </c>
      <c r="H297" s="331">
        <v>0.15343197310966605</v>
      </c>
      <c r="I297" s="233">
        <v>309199</v>
      </c>
      <c r="J297" s="331">
        <v>0.13062158792147049</v>
      </c>
      <c r="K297" s="233">
        <v>352012</v>
      </c>
      <c r="L297" s="331">
        <v>0.11172099280879988</v>
      </c>
      <c r="M297" s="233">
        <v>148014</v>
      </c>
      <c r="N297" s="331">
        <v>0.31078639744952175</v>
      </c>
      <c r="O297" s="233">
        <v>253764</v>
      </c>
      <c r="P297" s="331">
        <v>0.57356433740318846</v>
      </c>
      <c r="Q297" s="233">
        <v>52056</v>
      </c>
      <c r="R297" s="331">
        <v>0.24366294765511154</v>
      </c>
      <c r="S297" s="233">
        <v>28038</v>
      </c>
      <c r="T297" s="331">
        <v>0.22180582185811404</v>
      </c>
      <c r="U297" s="233">
        <v>19086</v>
      </c>
      <c r="V297" s="331">
        <v>-1.5881200371248849E-2</v>
      </c>
      <c r="W297" s="233">
        <v>4415</v>
      </c>
      <c r="X297" s="331">
        <v>0.50579809004092779</v>
      </c>
      <c r="Y297" s="233">
        <v>4359</v>
      </c>
      <c r="Z297" s="331">
        <v>0.35498912029841456</v>
      </c>
      <c r="AA297" s="233"/>
      <c r="AB297" s="331"/>
      <c r="AC297" s="233">
        <v>255</v>
      </c>
      <c r="AD297" s="331">
        <v>0.61392405063291133</v>
      </c>
      <c r="AE297" s="233">
        <v>6257</v>
      </c>
      <c r="AF297" s="234">
        <v>1.0099582396402185</v>
      </c>
      <c r="AG297" s="233"/>
      <c r="AH297" s="234"/>
    </row>
    <row r="298" spans="1:34" ht="13.55" customHeight="1">
      <c r="A298" s="328" t="s">
        <v>265</v>
      </c>
      <c r="B298" s="221" t="s">
        <v>268</v>
      </c>
      <c r="C298" s="216">
        <v>28695983</v>
      </c>
      <c r="D298" s="331">
        <v>8.3012488429109021E-2</v>
      </c>
      <c r="E298" s="233">
        <v>486867</v>
      </c>
      <c r="F298" s="331">
        <v>9.1461186498053015E-2</v>
      </c>
      <c r="G298" s="233">
        <v>357962</v>
      </c>
      <c r="H298" s="331">
        <v>-2.5083612040133763E-2</v>
      </c>
      <c r="I298" s="233">
        <v>319932</v>
      </c>
      <c r="J298" s="331">
        <v>3.4712272678760314E-2</v>
      </c>
      <c r="K298" s="233">
        <v>305014</v>
      </c>
      <c r="L298" s="331">
        <v>-0.13351249389225373</v>
      </c>
      <c r="M298" s="233">
        <v>136706</v>
      </c>
      <c r="N298" s="331">
        <v>-7.6398178550677653E-2</v>
      </c>
      <c r="O298" s="233">
        <v>360618</v>
      </c>
      <c r="P298" s="331">
        <v>0.42107627559464689</v>
      </c>
      <c r="Q298" s="233">
        <v>45388</v>
      </c>
      <c r="R298" s="331">
        <v>-0.12809282311356995</v>
      </c>
      <c r="S298" s="233">
        <v>32803</v>
      </c>
      <c r="T298" s="331">
        <v>0.16994792781225487</v>
      </c>
      <c r="U298" s="233">
        <v>15701</v>
      </c>
      <c r="V298" s="331">
        <v>-0.17735512941423037</v>
      </c>
      <c r="W298" s="233">
        <v>3246</v>
      </c>
      <c r="X298" s="331">
        <v>-0.26477916194790485</v>
      </c>
      <c r="Y298" s="233">
        <v>3311</v>
      </c>
      <c r="Z298" s="331">
        <v>-0.24042211516402845</v>
      </c>
      <c r="AA298" s="233"/>
      <c r="AB298" s="331"/>
      <c r="AC298" s="233">
        <v>146</v>
      </c>
      <c r="AD298" s="331">
        <v>-0.4274509803921569</v>
      </c>
      <c r="AE298" s="233">
        <v>13278</v>
      </c>
      <c r="AF298" s="234">
        <v>1.1221032443663099</v>
      </c>
      <c r="AG298" s="233"/>
      <c r="AH298" s="234"/>
    </row>
    <row r="299" spans="1:34" ht="13.55" customHeight="1">
      <c r="A299" s="328" t="s">
        <v>266</v>
      </c>
      <c r="B299" s="221" t="s">
        <v>268</v>
      </c>
      <c r="C299" s="216">
        <v>28714247</v>
      </c>
      <c r="D299" s="331">
        <v>6.3646538959827303E-4</v>
      </c>
      <c r="E299" s="233">
        <v>630797</v>
      </c>
      <c r="F299" s="331">
        <v>0.29562488318164926</v>
      </c>
      <c r="G299" s="233">
        <v>342305</v>
      </c>
      <c r="H299" s="331">
        <v>-4.3739279588336233E-2</v>
      </c>
      <c r="I299" s="233">
        <v>324596</v>
      </c>
      <c r="J299" s="331">
        <v>1.4578097845792337E-2</v>
      </c>
      <c r="K299" s="233">
        <v>301130</v>
      </c>
      <c r="L299" s="331">
        <v>-1.2733841725297901E-2</v>
      </c>
      <c r="M299" s="233">
        <v>139429</v>
      </c>
      <c r="N299" s="331">
        <v>1.9918657557093322E-2</v>
      </c>
      <c r="O299" s="233">
        <v>431082</v>
      </c>
      <c r="P299" s="331">
        <v>0.19539790027120119</v>
      </c>
      <c r="Q299" s="233">
        <v>41317</v>
      </c>
      <c r="R299" s="331">
        <v>-8.9693311007314702E-2</v>
      </c>
      <c r="S299" s="233">
        <v>28044</v>
      </c>
      <c r="T299" s="331">
        <v>-0.1450781940676158</v>
      </c>
      <c r="U299" s="233">
        <v>2477</v>
      </c>
      <c r="V299" s="331">
        <v>-0.18546530746464973</v>
      </c>
      <c r="W299" s="233">
        <v>2376</v>
      </c>
      <c r="X299" s="331">
        <v>-0.26802218114602583</v>
      </c>
      <c r="Y299" s="233">
        <v>2657</v>
      </c>
      <c r="Z299" s="331">
        <v>-0.19752340682573244</v>
      </c>
      <c r="AA299" s="233"/>
      <c r="AB299" s="331"/>
      <c r="AC299" s="233">
        <v>162</v>
      </c>
      <c r="AD299" s="331">
        <v>0.1095890410958904</v>
      </c>
      <c r="AE299" s="233">
        <v>16642</v>
      </c>
      <c r="AF299" s="234">
        <v>0.25335140834463021</v>
      </c>
      <c r="AG299" s="233"/>
      <c r="AH299" s="234"/>
    </row>
    <row r="300" spans="1:34" s="28" customFormat="1" ht="13.55" customHeight="1" thickBot="1">
      <c r="A300" s="328" t="s">
        <v>322</v>
      </c>
      <c r="B300" s="221" t="s">
        <v>43</v>
      </c>
      <c r="C300" s="216">
        <v>4276006</v>
      </c>
      <c r="D300" s="331">
        <v>-0.8510841673821361</v>
      </c>
      <c r="E300" s="233">
        <v>121931</v>
      </c>
      <c r="F300" s="331">
        <v>-0.80670326586841723</v>
      </c>
      <c r="G300" s="233">
        <v>61675</v>
      </c>
      <c r="H300" s="331">
        <v>-0.81982442558536972</v>
      </c>
      <c r="I300" s="233">
        <v>36646</v>
      </c>
      <c r="J300" s="331">
        <v>-0.88710273694068931</v>
      </c>
      <c r="K300" s="233">
        <v>56143</v>
      </c>
      <c r="L300" s="331">
        <v>-0.13954450711132904</v>
      </c>
      <c r="M300" s="233">
        <v>10525</v>
      </c>
      <c r="N300" s="331">
        <v>-0.92451355170014848</v>
      </c>
      <c r="O300" s="233">
        <v>34451</v>
      </c>
      <c r="P300" s="331">
        <v>-0.92008249010629073</v>
      </c>
      <c r="Q300" s="233">
        <v>1541</v>
      </c>
      <c r="R300" s="331">
        <v>-0.96270300360626382</v>
      </c>
      <c r="S300" s="233">
        <v>4789</v>
      </c>
      <c r="T300" s="331">
        <v>-0.82923263443160744</v>
      </c>
      <c r="U300" s="233">
        <v>0</v>
      </c>
      <c r="V300" s="331" t="s">
        <v>445</v>
      </c>
      <c r="W300" s="233">
        <v>195.02999999999997</v>
      </c>
      <c r="X300" s="331">
        <v>-0.91791666666666671</v>
      </c>
      <c r="Y300" s="233">
        <v>34.039999999999992</v>
      </c>
      <c r="Z300" s="331">
        <v>-0.98718855852465182</v>
      </c>
      <c r="AA300" s="399">
        <v>0</v>
      </c>
      <c r="AB300" s="400" t="s">
        <v>445</v>
      </c>
      <c r="AC300" s="399">
        <v>0</v>
      </c>
      <c r="AD300" s="400" t="s">
        <v>445</v>
      </c>
      <c r="AE300" s="399">
        <v>0</v>
      </c>
      <c r="AF300" s="400"/>
      <c r="AG300" s="233">
        <v>0</v>
      </c>
      <c r="AH300" s="234" t="s">
        <v>445</v>
      </c>
    </row>
    <row r="301" spans="1:34" s="28" customFormat="1" ht="13.55" customHeight="1" thickBot="1">
      <c r="A301" s="328" t="s">
        <v>378</v>
      </c>
      <c r="B301" s="221" t="s">
        <v>43</v>
      </c>
      <c r="C301" s="216">
        <v>1222541</v>
      </c>
      <c r="D301" s="331">
        <v>-0.71409277723183739</v>
      </c>
      <c r="E301" s="233">
        <v>37692</v>
      </c>
      <c r="F301" s="331">
        <v>-0.69087434696672712</v>
      </c>
      <c r="G301" s="233">
        <v>28773</v>
      </c>
      <c r="H301" s="331">
        <v>-0.53347385488447507</v>
      </c>
      <c r="I301" s="233">
        <v>4980</v>
      </c>
      <c r="J301" s="331">
        <v>-0.86410522294384107</v>
      </c>
      <c r="K301" s="233">
        <v>5604</v>
      </c>
      <c r="L301" s="331">
        <v>-0.90018346009297689</v>
      </c>
      <c r="M301" s="233">
        <v>2052</v>
      </c>
      <c r="N301" s="331">
        <v>-0.80503562945368168</v>
      </c>
      <c r="O301" s="233"/>
      <c r="P301" s="331"/>
      <c r="Q301" s="233">
        <v>155</v>
      </c>
      <c r="R301" s="331">
        <v>-0.89941596365996102</v>
      </c>
      <c r="S301" s="233">
        <v>2082</v>
      </c>
      <c r="T301" s="331">
        <v>-0.56525370641052408</v>
      </c>
      <c r="U301" s="233">
        <v>0</v>
      </c>
      <c r="V301" s="331" t="s">
        <v>445</v>
      </c>
      <c r="W301" s="233">
        <v>96</v>
      </c>
      <c r="X301" s="331">
        <v>-0.50776803568681728</v>
      </c>
      <c r="Y301" s="233">
        <v>32</v>
      </c>
      <c r="Z301" s="331">
        <v>-5.9929494712103182E-2</v>
      </c>
      <c r="AA301" s="399">
        <v>0</v>
      </c>
      <c r="AB301" s="400" t="s">
        <v>445</v>
      </c>
      <c r="AC301" s="399">
        <v>0</v>
      </c>
      <c r="AD301" s="400" t="s">
        <v>445</v>
      </c>
      <c r="AE301" s="399">
        <v>0</v>
      </c>
      <c r="AF301" s="400"/>
      <c r="AG301" s="333">
        <v>0</v>
      </c>
      <c r="AH301" s="334" t="s">
        <v>445</v>
      </c>
    </row>
    <row r="302" spans="1:34" s="28" customFormat="1" ht="13.55" customHeight="1" thickBot="1">
      <c r="A302" s="328" t="s">
        <v>394</v>
      </c>
      <c r="B302" s="221" t="s">
        <v>43</v>
      </c>
      <c r="C302" s="216">
        <v>6554031</v>
      </c>
      <c r="D302" s="331">
        <v>4.3609907561382402</v>
      </c>
      <c r="E302" s="233">
        <v>180290</v>
      </c>
      <c r="F302" s="331">
        <v>3.783243128515335</v>
      </c>
      <c r="G302" s="233">
        <v>123185</v>
      </c>
      <c r="H302" s="331">
        <v>3.2812706356653809</v>
      </c>
      <c r="I302" s="233">
        <v>61830</v>
      </c>
      <c r="J302" s="331">
        <v>11.41566265060241</v>
      </c>
      <c r="K302" s="233">
        <v>89258</v>
      </c>
      <c r="L302" s="331">
        <v>14.927551748750892</v>
      </c>
      <c r="M302" s="233">
        <v>14372</v>
      </c>
      <c r="N302" s="331">
        <v>6.003898635477583</v>
      </c>
      <c r="O302" s="233"/>
      <c r="P302" s="331"/>
      <c r="Q302" s="233">
        <v>3089</v>
      </c>
      <c r="R302" s="331">
        <v>18.929032258064517</v>
      </c>
      <c r="S302" s="233">
        <v>10790</v>
      </c>
      <c r="T302" s="331">
        <v>4.1825168107588855</v>
      </c>
      <c r="U302" s="233">
        <v>0</v>
      </c>
      <c r="V302" s="331" t="s">
        <v>445</v>
      </c>
      <c r="W302" s="233">
        <v>389</v>
      </c>
      <c r="X302" s="331">
        <v>3.052083333333333</v>
      </c>
      <c r="Y302" s="233">
        <v>99</v>
      </c>
      <c r="Z302" s="331">
        <v>2.09375</v>
      </c>
      <c r="AA302" s="399">
        <v>0</v>
      </c>
      <c r="AB302" s="400" t="s">
        <v>445</v>
      </c>
      <c r="AC302" s="399">
        <v>0</v>
      </c>
      <c r="AD302" s="400" t="s">
        <v>445</v>
      </c>
      <c r="AE302" s="399">
        <v>0</v>
      </c>
      <c r="AF302" s="400"/>
      <c r="AG302" s="333">
        <v>0</v>
      </c>
      <c r="AH302" s="334" t="s">
        <v>445</v>
      </c>
    </row>
    <row r="303" spans="1:34" s="28" customFormat="1" ht="13.55" customHeight="1" thickBot="1">
      <c r="A303" s="328" t="s">
        <v>427</v>
      </c>
      <c r="B303" s="221" t="s">
        <v>43</v>
      </c>
      <c r="C303" s="216">
        <v>22715841</v>
      </c>
      <c r="D303" s="327">
        <v>2.4659343234720739</v>
      </c>
      <c r="E303" s="216">
        <v>434583</v>
      </c>
      <c r="F303" s="331">
        <v>1.4104664706861167</v>
      </c>
      <c r="G303" s="216">
        <v>227284</v>
      </c>
      <c r="H303" s="331">
        <v>0.84506230466371712</v>
      </c>
      <c r="I303" s="216">
        <v>199669</v>
      </c>
      <c r="J303" s="331">
        <v>2.2293223354358727</v>
      </c>
      <c r="K303" s="216">
        <v>181719</v>
      </c>
      <c r="L303" s="331">
        <v>1.0358847386228685</v>
      </c>
      <c r="M303" s="216">
        <v>54816</v>
      </c>
      <c r="N303" s="331">
        <v>2.814082939048149</v>
      </c>
      <c r="O303" s="216"/>
      <c r="P303" s="327"/>
      <c r="Q303" s="216">
        <v>13163</v>
      </c>
      <c r="R303" s="331">
        <v>3.2612495953382972</v>
      </c>
      <c r="S303" s="216">
        <v>21248</v>
      </c>
      <c r="T303" s="331">
        <v>0.96923076923076934</v>
      </c>
      <c r="U303" s="399">
        <v>0</v>
      </c>
      <c r="V303" s="400" t="s">
        <v>445</v>
      </c>
      <c r="W303" s="216">
        <v>1273</v>
      </c>
      <c r="X303" s="331">
        <v>2.2724935732647813</v>
      </c>
      <c r="Y303" s="216">
        <v>623</v>
      </c>
      <c r="Z303" s="331">
        <v>5.2929292929292933</v>
      </c>
      <c r="AA303" s="225"/>
      <c r="AB303" s="337"/>
      <c r="AC303" s="225"/>
      <c r="AD303" s="337"/>
      <c r="AE303" s="225"/>
      <c r="AF303" s="337"/>
      <c r="AG303" s="225"/>
      <c r="AH303" s="337"/>
    </row>
    <row r="304" spans="1:34" s="28" customFormat="1" ht="13.55" customHeight="1" thickBot="1">
      <c r="A304" s="526" t="s">
        <v>438</v>
      </c>
      <c r="B304" s="260" t="s">
        <v>43</v>
      </c>
      <c r="C304" s="216">
        <v>28686435</v>
      </c>
      <c r="D304" s="327">
        <v>0.26283834263499206</v>
      </c>
      <c r="E304" s="216">
        <v>391785</v>
      </c>
      <c r="F304" s="331">
        <v>-9.8480612449175386E-2</v>
      </c>
      <c r="G304" s="216">
        <v>236647</v>
      </c>
      <c r="H304" s="331">
        <v>4.1195156720226667E-2</v>
      </c>
      <c r="I304" s="216">
        <v>226561</v>
      </c>
      <c r="J304" s="331">
        <v>0.13468290019983065</v>
      </c>
      <c r="K304" s="216">
        <v>101533</v>
      </c>
      <c r="L304" s="331">
        <v>0.22327441838050155</v>
      </c>
      <c r="M304" s="216">
        <v>56182</v>
      </c>
      <c r="N304" s="331">
        <v>2.4919731465265604E-2</v>
      </c>
      <c r="O304" s="216">
        <v>0</v>
      </c>
      <c r="P304" s="327" t="s">
        <v>445</v>
      </c>
      <c r="Q304" s="216">
        <v>9726</v>
      </c>
      <c r="R304" s="331">
        <v>-0.26111068905264756</v>
      </c>
      <c r="S304" s="216">
        <v>21960</v>
      </c>
      <c r="T304" s="331">
        <v>3.350903614457823E-2</v>
      </c>
      <c r="U304" s="399">
        <v>0</v>
      </c>
      <c r="V304" s="400" t="s">
        <v>445</v>
      </c>
      <c r="W304" s="216">
        <v>1377</v>
      </c>
      <c r="X304" s="331">
        <v>8.1696779261586805E-2</v>
      </c>
      <c r="Y304" s="216">
        <v>595</v>
      </c>
      <c r="Z304" s="331">
        <v>-4.49438202247191E-2</v>
      </c>
      <c r="AA304" s="225"/>
      <c r="AB304" s="337"/>
      <c r="AC304" s="225"/>
      <c r="AD304" s="337"/>
      <c r="AE304" s="225"/>
      <c r="AF304" s="337"/>
      <c r="AG304" s="225"/>
      <c r="AH304" s="337"/>
    </row>
    <row r="305" spans="1:34" s="28" customFormat="1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431872</v>
      </c>
      <c r="F305" s="555">
        <f ca="1">IFERROR(IF((E305/SUM(OFFSET(E$244,0,0,COUNTIF(E256:E267,"&gt;-1")))-1)=-100%,"",(E305/SUM(OFFSET(E$244,0,0,COUNTIF(E256:E267,"&gt;-1")))-1)),"")</f>
        <v>0.10231887387214922</v>
      </c>
      <c r="G305" s="399">
        <f>SUM(G256:G267)</f>
        <v>240768</v>
      </c>
      <c r="H305" s="555">
        <f ca="1">IFERROR(IF((G305/SUM(OFFSET(G$244,0,0,COUNTIF(G256:G267,"&gt;-1")))-1)=-100%,"",(G305/SUM(OFFSET(G$244,0,0,COUNTIF(G256:G267,"&gt;-1")))-1)),"")</f>
        <v>1.7414123145444549E-2</v>
      </c>
      <c r="I305" s="399">
        <f>SUM(I256:I267)</f>
        <v>224809</v>
      </c>
      <c r="J305" s="555">
        <f ca="1">IFERROR(IF((I305/SUM(OFFSET(I$244,0,0,COUNTIF(I256:I267,"&gt;-1")))-1)=-100%,"",(I305/SUM(OFFSET(I$244,0,0,COUNTIF(I256:I267,"&gt;-1")))-1)),"")</f>
        <v>-7.7330167151451468E-3</v>
      </c>
      <c r="K305" s="399">
        <f>SUM(K256:K267)</f>
        <v>0</v>
      </c>
      <c r="L305" s="555" t="str">
        <f ca="1">IFERROR(IF((K305/SUM(OFFSET(K$244,0,0,COUNTIF(K256:K267,"&gt;-1")))-1)=-100%,"",(K305/SUM(OFFSET(K$244,0,0,COUNTIF(K256:K267,"&gt;-1")))-1)),"")</f>
        <v/>
      </c>
      <c r="M305" s="399">
        <f>SUM(M256:M267)</f>
        <v>45357</v>
      </c>
      <c r="N305" s="555">
        <f ca="1">IFERROR(IF((M305/SUM(OFFSET(M$244,0,0,COUNTIF(M256:M267,"&gt;-1")))-1)=-100%,"",(M305/SUM(OFFSET(M$244,0,0,COUNTIF(M256:M267,"&gt;-1")))-1)),"")</f>
        <v>-0.19267736997614893</v>
      </c>
      <c r="O305" s="399">
        <v>0</v>
      </c>
      <c r="P305" s="400" t="s">
        <v>445</v>
      </c>
      <c r="Q305" s="399">
        <f>SUM(Q256:Q267)</f>
        <v>7409</v>
      </c>
      <c r="R305" s="555">
        <f ca="1">IFERROR(IF((Q305/SUM(OFFSET(Q$244,0,0,COUNTIF(Q256:Q267,"&gt;-1")))-1)=-100%,"",(Q305/SUM(OFFSET(Q$244,0,0,COUNTIF(Q256:Q267,"&gt;-1")))-1)),"")</f>
        <v>-0.28235180162727624</v>
      </c>
      <c r="S305" s="399">
        <f>SUM(S256:S267)</f>
        <v>21701</v>
      </c>
      <c r="T305" s="555">
        <f ca="1">IFERROR(IF((S305/SUM(OFFSET(S$244,0,0,COUNTIF(S256:S267,"&gt;-1")))-1)=-100%,"",(S305/SUM(OFFSET(S$244,0,0,COUNTIF(S256:S267,"&gt;-1")))-1)),"")</f>
        <v>-1.1794171220400718E-2</v>
      </c>
      <c r="U305" s="557"/>
      <c r="V305" s="557"/>
      <c r="W305" s="399">
        <f>SUM(W256:W267)</f>
        <v>52</v>
      </c>
      <c r="X305" s="555">
        <f ca="1">IFERROR(IF((W305/SUM(OFFSET(W$244,0,0,COUNTIF(W256:W267,"&gt;-1")))-1)=-100%,"",(W305/SUM(OFFSET(W$244,0,0,COUNTIF(W256:W267,"&gt;-1")))-1)),"")</f>
        <v>2.25</v>
      </c>
      <c r="Y305" s="399">
        <f>SUM(Y256:Y267)</f>
        <v>90</v>
      </c>
      <c r="Z305" s="555">
        <f ca="1">IFERROR(IF((Y305/SUM(OFFSET(Y$244,0,0,COUNTIF(Y256:Y267,"&gt;-1")))-1)=-100%,"",(Y305/SUM(OFFSET(Y$244,0,0,COUNTIF(Y256:Y267,"&gt;-1")))-1)),"")</f>
        <v>-0.84873949579831931</v>
      </c>
      <c r="AA305" s="225"/>
      <c r="AB305" s="337"/>
      <c r="AC305" s="225"/>
      <c r="AD305" s="337"/>
      <c r="AE305" s="225"/>
      <c r="AF305" s="337"/>
      <c r="AG305" s="225"/>
      <c r="AH305" s="337"/>
    </row>
    <row r="306" spans="1:34" s="28" customFormat="1" ht="13.55" customHeight="1" thickBot="1">
      <c r="A306" s="335" t="s">
        <v>458</v>
      </c>
      <c r="B306" s="336" t="s">
        <v>43</v>
      </c>
      <c r="C306" s="333">
        <f>SUM(C268:C279)</f>
        <v>8330999</v>
      </c>
      <c r="D306" s="444">
        <f ca="1">IFERROR(IF((C306/SUM(OFFSET(C$256,0,0,COUNTIF(C268:C279,"&gt;-1")))-1)=-100%,"",(C306/SUM(OFFSET(C$256,0,0,COUNTIF(C268:C279,"&gt;-1")))-1)),"")</f>
        <v>6.8553397085700185E-2</v>
      </c>
      <c r="E306" s="333">
        <f>SUM(E268:E279)</f>
        <v>0</v>
      </c>
      <c r="F306" s="444" t="str">
        <f ca="1">IFERROR(IF((E306/SUM(OFFSET(E$256,0,0,COUNTIF(E268:E279,"&gt;-1")))-1)=-100%,"",(E306/SUM(OFFSET(E$256,0,0,COUNTIF(E268:E279,"&gt;-1")))-1)),"")</f>
        <v/>
      </c>
      <c r="G306" s="333">
        <f>SUM(G268:G279)</f>
        <v>28336</v>
      </c>
      <c r="H306" s="444">
        <f ca="1">IFERROR(IF((G306/SUM(OFFSET(G$256,0,0,COUNTIF(G268:G279,"&gt;-1")))-1)=-100%,"",(G306/SUM(OFFSET(G$256,0,0,COUNTIF(G268:G279,"&gt;-1")))-1)),"")</f>
        <v>-0.13007705768581346</v>
      </c>
      <c r="I306" s="333">
        <f>SUM(I268:I279)</f>
        <v>35676</v>
      </c>
      <c r="J306" s="444">
        <f ca="1">IFERROR(IF((I306/SUM(OFFSET(I$256,0,0,COUNTIF(I268:I279,"&gt;-1")))-1)=-100%,"",(I306/SUM(OFFSET(I$256,0,0,COUNTIF(I268:I279,"&gt;-1")))-1)),"")</f>
        <v>-4.6860806839433611E-2</v>
      </c>
      <c r="K306" s="333">
        <f>SUM(K268:K279)</f>
        <v>0</v>
      </c>
      <c r="L306" s="444" t="str">
        <f ca="1">IFERROR(IF((K306/SUM(OFFSET(K$256,0,0,COUNTIF(K268:K279,"&gt;-1")))-1)=-100%,"",(K306/SUM(OFFSET(K$256,0,0,COUNTIF(K268:K279,"&gt;-1")))-1)),"")</f>
        <v/>
      </c>
      <c r="M306" s="333">
        <f>SUM(M268:M279)</f>
        <v>4474</v>
      </c>
      <c r="N306" s="444">
        <f ca="1">IFERROR(IF((M306/SUM(OFFSET(M$256,0,0,COUNTIF(M268:M279,"&gt;-1")))-1)=-100%,"",(M306/SUM(OFFSET(M$256,0,0,COUNTIF(M268:M279,"&gt;-1")))-1)),"")</f>
        <v>-0.32263436790310374</v>
      </c>
      <c r="O306" s="333">
        <f>SUM(O268:O279)</f>
        <v>0</v>
      </c>
      <c r="P306" s="444" t="str">
        <f ca="1">IFERROR(IF((O306/SUM(OFFSET(O$244,0,0,COUNTIF(O257:O268,"&gt;-1")))-1)=-100%,"",(O306/SUM(OFFSET(O$244,0,0,COUNTIF(O257:O268,"&gt;-1")))-1)),"")</f>
        <v/>
      </c>
      <c r="Q306" s="333">
        <f>SUM(Q268:Q279)</f>
        <v>229</v>
      </c>
      <c r="R306" s="444">
        <f ca="1">IFERROR(IF((Q306/SUM(OFFSET(Q$256,0,0,COUNTIF(Q268:Q279,"&gt;-1")))-1)=-100%,"",(Q306/SUM(OFFSET(Q$256,0,0,COUNTIF(Q268:Q279,"&gt;-1")))-1)),"")</f>
        <v>-4.9792531120331995E-2</v>
      </c>
      <c r="S306" s="333">
        <f>SUM(S268:S279)</f>
        <v>5026</v>
      </c>
      <c r="T306" s="444">
        <f ca="1">IFERROR(IF((S306/SUM(OFFSET(S$256,0,0,COUNTIF(S268:S279,"&gt;-1")))-1)=-100%,"",(S306/SUM(OFFSET(S$256,0,0,COUNTIF(S268:S279,"&gt;-1")))-1)),"")</f>
        <v>9.0948556544389048E-2</v>
      </c>
      <c r="U306" s="333">
        <f>SUM(U268:U279)</f>
        <v>0</v>
      </c>
      <c r="V306" s="444" t="str">
        <f ca="1">IFERROR(IF((U306/SUM(OFFSET(U$244,0,0,COUNTIF(U257:U268,"&gt;-1")))-1)=-100%,"",(U306/SUM(OFFSET(U$244,0,0,COUNTIF(U257:U268,"&gt;-1")))-1)),"")</f>
        <v/>
      </c>
      <c r="W306" s="333">
        <f>SUM(W268:W279)</f>
        <v>0</v>
      </c>
      <c r="X306" s="444" t="str">
        <f ca="1">IFERROR(IF((W306/SUM(OFFSET(W$256,0,0,COUNTIF(W268:W279,"&gt;-1")))-1)=-100%,"",(W306/SUM(OFFSET(W$256,0,0,COUNTIF(W268:W279,"&gt;-1")))-1)),"")</f>
        <v/>
      </c>
      <c r="Y306" s="333">
        <f>SUM(Y268:Y279)</f>
        <v>28</v>
      </c>
      <c r="Z306" s="444">
        <f ca="1">IFERROR(IF((Y306/SUM(OFFSET(Y$256,0,0,COUNTIF(Y268:Y279,"&gt;-1")))-1)=-100%,"",(Y306/SUM(OFFSET(Y$256,0,0,COUNTIF(Y268:Y279,"&gt;-1")))-1)),"")</f>
        <v>-0.19999999999999996</v>
      </c>
      <c r="AA306" s="225"/>
      <c r="AB306" s="337"/>
      <c r="AC306" s="225"/>
      <c r="AD306" s="337"/>
      <c r="AE306" s="225"/>
      <c r="AF306" s="337"/>
      <c r="AG306" s="225"/>
      <c r="AH306" s="337"/>
    </row>
    <row r="307" spans="1:34">
      <c r="A307" s="402"/>
      <c r="B307" s="402"/>
      <c r="C307" s="402"/>
      <c r="D307" s="402"/>
      <c r="E307" s="402"/>
      <c r="F307" s="402"/>
      <c r="G307" s="402"/>
      <c r="H307" s="402"/>
      <c r="I307" s="560">
        <v>227355</v>
      </c>
      <c r="J307" s="403"/>
      <c r="K307" s="402" t="s">
        <v>336</v>
      </c>
      <c r="L307" s="402"/>
      <c r="M307" s="402"/>
      <c r="N307" s="402"/>
      <c r="O307" s="402" t="s">
        <v>426</v>
      </c>
      <c r="P307" s="402"/>
      <c r="Q307" s="403"/>
      <c r="R307" s="403"/>
      <c r="S307" s="403"/>
      <c r="T307" s="403"/>
      <c r="U307" s="402"/>
      <c r="V307" s="402"/>
      <c r="W307" s="402"/>
      <c r="X307" s="402"/>
      <c r="Y307" s="403"/>
      <c r="Z307" s="403"/>
      <c r="AA307" s="403"/>
      <c r="AB307" s="402"/>
      <c r="AC307" s="402"/>
      <c r="AD307" s="402"/>
      <c r="AE307" s="402"/>
      <c r="AF307" s="402"/>
      <c r="AG307" s="402"/>
      <c r="AH307" s="402"/>
    </row>
    <row r="308" spans="1:34">
      <c r="G308" s="50"/>
      <c r="I308" s="50"/>
      <c r="J308" s="4"/>
      <c r="K308" s="50"/>
      <c r="M308" s="50"/>
      <c r="O308" s="50"/>
      <c r="Q308" s="4"/>
      <c r="R308" s="4"/>
      <c r="S308" s="4"/>
      <c r="T308" s="4"/>
      <c r="W308" s="50"/>
      <c r="Y308" s="50"/>
      <c r="Z308" s="4"/>
      <c r="AA308" s="4"/>
    </row>
    <row r="309" spans="1:34">
      <c r="I309" s="559"/>
      <c r="J309" s="4"/>
      <c r="Q309" s="4"/>
      <c r="R309" s="4"/>
      <c r="S309" s="4"/>
      <c r="T309" s="4"/>
      <c r="Y309" s="4"/>
      <c r="Z309" s="4"/>
      <c r="AA309" s="4"/>
    </row>
    <row r="310" spans="1:34">
      <c r="I310" s="4"/>
      <c r="J310" s="4"/>
      <c r="Q310" s="4"/>
      <c r="R310" s="4"/>
      <c r="S310" s="4"/>
      <c r="T310" s="4"/>
      <c r="Y310" s="4"/>
      <c r="Z310" s="4"/>
      <c r="AA310" s="4"/>
    </row>
    <row r="311" spans="1:34">
      <c r="I311" s="4"/>
      <c r="J311" s="4"/>
      <c r="Q311" s="4"/>
      <c r="R311" s="4"/>
      <c r="S311" s="4"/>
      <c r="T311" s="4"/>
      <c r="Y311" s="4"/>
      <c r="Z311" s="4"/>
      <c r="AA311" s="4"/>
    </row>
    <row r="312" spans="1:34">
      <c r="I312" s="4"/>
      <c r="J312" s="4"/>
      <c r="Q312" s="4"/>
      <c r="R312" s="4"/>
      <c r="S312" s="4"/>
      <c r="T312" s="4"/>
      <c r="Y312" s="4"/>
      <c r="Z312" s="4"/>
      <c r="AA312" s="4"/>
    </row>
    <row r="313" spans="1:34">
      <c r="I313" s="4"/>
      <c r="J313" s="4"/>
      <c r="Q313" s="4"/>
      <c r="R313" s="4"/>
      <c r="S313" s="4"/>
      <c r="T313" s="4"/>
      <c r="Y313" s="4"/>
      <c r="Z313" s="4"/>
      <c r="AA313" s="4"/>
    </row>
    <row r="314" spans="1:34">
      <c r="I314" s="4"/>
      <c r="J314" s="4"/>
      <c r="Q314" s="4"/>
      <c r="R314" s="4"/>
      <c r="S314" s="4"/>
      <c r="T314" s="4"/>
      <c r="Y314" s="4"/>
      <c r="Z314" s="4"/>
      <c r="AA314" s="4"/>
    </row>
    <row r="315" spans="1:34">
      <c r="I315" s="12"/>
      <c r="J315" s="4"/>
      <c r="Q315" s="4"/>
      <c r="R315" s="4"/>
      <c r="S315" s="4"/>
      <c r="T315" s="4"/>
      <c r="Y315" s="4"/>
      <c r="Z315" s="11"/>
      <c r="AA315" s="4"/>
    </row>
    <row r="316" spans="1:34">
      <c r="I316" s="12"/>
      <c r="J316" s="4"/>
      <c r="Q316" s="4"/>
      <c r="R316" s="4"/>
      <c r="S316" s="4"/>
      <c r="T316" s="4"/>
      <c r="Y316" s="4"/>
      <c r="Z316" s="11"/>
      <c r="AA316" s="4"/>
    </row>
    <row r="317" spans="1:34">
      <c r="I317" s="12"/>
      <c r="J317" s="4"/>
      <c r="Q317" s="4"/>
      <c r="R317" s="4"/>
      <c r="S317" s="4"/>
      <c r="T317" s="4"/>
      <c r="Y317" s="4"/>
      <c r="Z317" s="11"/>
      <c r="AA317" s="4"/>
    </row>
    <row r="318" spans="1:34">
      <c r="I318" s="4"/>
      <c r="J318" s="4"/>
      <c r="Q318" s="4"/>
      <c r="R318" s="4"/>
      <c r="S318" s="4"/>
      <c r="T318" s="4"/>
      <c r="Y318" s="4"/>
      <c r="Z318" s="4"/>
      <c r="AA318" s="4"/>
    </row>
    <row r="319" spans="1:34">
      <c r="I319" s="4"/>
      <c r="J319" s="13"/>
      <c r="Q319" s="4"/>
      <c r="R319" s="4"/>
      <c r="S319" s="14"/>
      <c r="T319" s="14"/>
      <c r="Y319" s="4"/>
      <c r="Z319" s="4"/>
      <c r="AA319" s="4"/>
    </row>
    <row r="320" spans="1:34">
      <c r="I320" s="4"/>
      <c r="J320" s="13"/>
      <c r="Q320" s="4"/>
      <c r="R320" s="4"/>
      <c r="S320" s="14"/>
      <c r="T320" s="14"/>
      <c r="Y320" s="4"/>
      <c r="Z320" s="4"/>
      <c r="AA320" s="4"/>
    </row>
    <row r="321" spans="9:27">
      <c r="I321" s="4"/>
      <c r="J321" s="4"/>
      <c r="Q321" s="4"/>
      <c r="R321" s="4"/>
      <c r="S321" s="4"/>
      <c r="T321" s="4"/>
      <c r="Y321" s="4"/>
      <c r="Z321" s="4"/>
      <c r="AA321" s="4"/>
    </row>
    <row r="322" spans="9:27">
      <c r="I322" s="4"/>
      <c r="J322" s="4"/>
      <c r="Q322" s="4"/>
      <c r="R322" s="4"/>
      <c r="S322" s="4"/>
      <c r="T322" s="4"/>
      <c r="Y322" s="4"/>
      <c r="Z322" s="4"/>
      <c r="AA322" s="4"/>
    </row>
  </sheetData>
  <mergeCells count="328">
    <mergeCell ref="A256:A267"/>
    <mergeCell ref="E256:E267"/>
    <mergeCell ref="F256:F267"/>
    <mergeCell ref="K256:K258"/>
    <mergeCell ref="L256:L258"/>
    <mergeCell ref="K259:K261"/>
    <mergeCell ref="L259:L261"/>
    <mergeCell ref="K262:K264"/>
    <mergeCell ref="L262:L264"/>
    <mergeCell ref="A220:A231"/>
    <mergeCell ref="U220:U222"/>
    <mergeCell ref="U196:U198"/>
    <mergeCell ref="E196:E207"/>
    <mergeCell ref="F196:F207"/>
    <mergeCell ref="E208:E219"/>
    <mergeCell ref="F208:F219"/>
    <mergeCell ref="A208:A219"/>
    <mergeCell ref="U208:U210"/>
    <mergeCell ref="A196:A207"/>
    <mergeCell ref="K196:K198"/>
    <mergeCell ref="L196:L198"/>
    <mergeCell ref="O196:O207"/>
    <mergeCell ref="P196:P207"/>
    <mergeCell ref="K208:K210"/>
    <mergeCell ref="K211:K213"/>
    <mergeCell ref="K214:K216"/>
    <mergeCell ref="K217:K219"/>
    <mergeCell ref="K220:K222"/>
    <mergeCell ref="K223:K225"/>
    <mergeCell ref="K226:K228"/>
    <mergeCell ref="K229:K231"/>
    <mergeCell ref="U100:U105"/>
    <mergeCell ref="V124:V126"/>
    <mergeCell ref="U127:U129"/>
    <mergeCell ref="V127:V129"/>
    <mergeCell ref="U130:U132"/>
    <mergeCell ref="V130:V132"/>
    <mergeCell ref="V133:V135"/>
    <mergeCell ref="V100:V105"/>
    <mergeCell ref="U106:U108"/>
    <mergeCell ref="V106:V108"/>
    <mergeCell ref="U109:U111"/>
    <mergeCell ref="U112:U117"/>
    <mergeCell ref="V112:V117"/>
    <mergeCell ref="U118:U120"/>
    <mergeCell ref="V118:V120"/>
    <mergeCell ref="U124:U126"/>
    <mergeCell ref="U133:U135"/>
    <mergeCell ref="U121:U123"/>
    <mergeCell ref="V121:V123"/>
    <mergeCell ref="A100:A111"/>
    <mergeCell ref="K151:K153"/>
    <mergeCell ref="A124:A135"/>
    <mergeCell ref="K109:K111"/>
    <mergeCell ref="K94:K96"/>
    <mergeCell ref="A148:A159"/>
    <mergeCell ref="O115:O117"/>
    <mergeCell ref="K142:K144"/>
    <mergeCell ref="L142:L144"/>
    <mergeCell ref="K121:K123"/>
    <mergeCell ref="K106:K108"/>
    <mergeCell ref="O121:O123"/>
    <mergeCell ref="A112:A123"/>
    <mergeCell ref="K97:K99"/>
    <mergeCell ref="K115:K117"/>
    <mergeCell ref="K118:K120"/>
    <mergeCell ref="L127:L129"/>
    <mergeCell ref="O133:O135"/>
    <mergeCell ref="O148:O159"/>
    <mergeCell ref="K127:K129"/>
    <mergeCell ref="O130:O132"/>
    <mergeCell ref="L97:L99"/>
    <mergeCell ref="K112:K114"/>
    <mergeCell ref="K100:K102"/>
    <mergeCell ref="P100:P111"/>
    <mergeCell ref="O40:O51"/>
    <mergeCell ref="O64:O75"/>
    <mergeCell ref="L70:L72"/>
    <mergeCell ref="L73:L75"/>
    <mergeCell ref="L100:L102"/>
    <mergeCell ref="L124:L126"/>
    <mergeCell ref="L133:L135"/>
    <mergeCell ref="L112:L114"/>
    <mergeCell ref="P52:P63"/>
    <mergeCell ref="P64:P75"/>
    <mergeCell ref="L58:L60"/>
    <mergeCell ref="L64:L66"/>
    <mergeCell ref="P124:P126"/>
    <mergeCell ref="L103:L105"/>
    <mergeCell ref="O100:O111"/>
    <mergeCell ref="L121:L123"/>
    <mergeCell ref="O127:O129"/>
    <mergeCell ref="O118:O120"/>
    <mergeCell ref="O124:O126"/>
    <mergeCell ref="O112:O114"/>
    <mergeCell ref="P112:P123"/>
    <mergeCell ref="P127:P129"/>
    <mergeCell ref="L118:L120"/>
    <mergeCell ref="K64:K66"/>
    <mergeCell ref="K166:K168"/>
    <mergeCell ref="L160:L162"/>
    <mergeCell ref="K160:K162"/>
    <mergeCell ref="L163:L165"/>
    <mergeCell ref="K163:K165"/>
    <mergeCell ref="L166:L168"/>
    <mergeCell ref="K145:K147"/>
    <mergeCell ref="L145:L147"/>
    <mergeCell ref="K148:K150"/>
    <mergeCell ref="L139:L141"/>
    <mergeCell ref="L130:L132"/>
    <mergeCell ref="L82:L84"/>
    <mergeCell ref="L106:L108"/>
    <mergeCell ref="K103:K105"/>
    <mergeCell ref="K124:K126"/>
    <mergeCell ref="L115:L117"/>
    <mergeCell ref="L109:L111"/>
    <mergeCell ref="L67:L69"/>
    <mergeCell ref="L157:L159"/>
    <mergeCell ref="K157:K159"/>
    <mergeCell ref="K136:K138"/>
    <mergeCell ref="L148:L150"/>
    <mergeCell ref="K130:K132"/>
    <mergeCell ref="A64:A75"/>
    <mergeCell ref="O28:O39"/>
    <mergeCell ref="O4:O15"/>
    <mergeCell ref="K73:K75"/>
    <mergeCell ref="K70:K72"/>
    <mergeCell ref="K67:K69"/>
    <mergeCell ref="O52:O63"/>
    <mergeCell ref="L40:L42"/>
    <mergeCell ref="K52:K54"/>
    <mergeCell ref="K55:K57"/>
    <mergeCell ref="K49:K51"/>
    <mergeCell ref="L43:L45"/>
    <mergeCell ref="L49:L51"/>
    <mergeCell ref="L61:L63"/>
    <mergeCell ref="A16:A27"/>
    <mergeCell ref="L31:L33"/>
    <mergeCell ref="K61:K63"/>
    <mergeCell ref="L28:L30"/>
    <mergeCell ref="L16:L18"/>
    <mergeCell ref="L37:L39"/>
    <mergeCell ref="K34:K36"/>
    <mergeCell ref="L13:L15"/>
    <mergeCell ref="K10:K12"/>
    <mergeCell ref="L10:L12"/>
    <mergeCell ref="K37:K39"/>
    <mergeCell ref="L25:L27"/>
    <mergeCell ref="L34:L36"/>
    <mergeCell ref="K19:K21"/>
    <mergeCell ref="A52:A63"/>
    <mergeCell ref="C2:D2"/>
    <mergeCell ref="K22:K24"/>
    <mergeCell ref="K28:K30"/>
    <mergeCell ref="L52:L54"/>
    <mergeCell ref="A40:A51"/>
    <mergeCell ref="A2:B3"/>
    <mergeCell ref="K46:K48"/>
    <mergeCell ref="K43:K45"/>
    <mergeCell ref="L4:L6"/>
    <mergeCell ref="K58:K60"/>
    <mergeCell ref="K13:K15"/>
    <mergeCell ref="A28:A39"/>
    <mergeCell ref="A4:A15"/>
    <mergeCell ref="K25:K27"/>
    <mergeCell ref="K40:K42"/>
    <mergeCell ref="L46:L48"/>
    <mergeCell ref="K31:K33"/>
    <mergeCell ref="L55:L57"/>
    <mergeCell ref="K16:K18"/>
    <mergeCell ref="P4:P6"/>
    <mergeCell ref="L7:L9"/>
    <mergeCell ref="K4:K6"/>
    <mergeCell ref="K7:K9"/>
    <mergeCell ref="P22:P24"/>
    <mergeCell ref="P25:P27"/>
    <mergeCell ref="O16:O27"/>
    <mergeCell ref="P7:P9"/>
    <mergeCell ref="P13:P15"/>
    <mergeCell ref="P76:P87"/>
    <mergeCell ref="L79:L81"/>
    <mergeCell ref="L94:L96"/>
    <mergeCell ref="L76:L78"/>
    <mergeCell ref="O76:O87"/>
    <mergeCell ref="O88:O99"/>
    <mergeCell ref="P88:P99"/>
    <mergeCell ref="L91:L93"/>
    <mergeCell ref="P10:P12"/>
    <mergeCell ref="P16:P18"/>
    <mergeCell ref="P19:P21"/>
    <mergeCell ref="L22:L24"/>
    <mergeCell ref="L88:L90"/>
    <mergeCell ref="P40:P51"/>
    <mergeCell ref="P28:P39"/>
    <mergeCell ref="L19:L21"/>
    <mergeCell ref="K76:K78"/>
    <mergeCell ref="K79:K81"/>
    <mergeCell ref="A184:A195"/>
    <mergeCell ref="K184:K186"/>
    <mergeCell ref="L184:L186"/>
    <mergeCell ref="K187:K189"/>
    <mergeCell ref="L187:L189"/>
    <mergeCell ref="K178:K180"/>
    <mergeCell ref="L178:L180"/>
    <mergeCell ref="A172:A183"/>
    <mergeCell ref="K181:K183"/>
    <mergeCell ref="L181:L183"/>
    <mergeCell ref="L172:L174"/>
    <mergeCell ref="K172:K174"/>
    <mergeCell ref="L175:L177"/>
    <mergeCell ref="K175:K177"/>
    <mergeCell ref="A76:A87"/>
    <mergeCell ref="K91:K93"/>
    <mergeCell ref="K82:K84"/>
    <mergeCell ref="K85:K87"/>
    <mergeCell ref="K88:K90"/>
    <mergeCell ref="L85:L87"/>
    <mergeCell ref="A88:A99"/>
    <mergeCell ref="K190:K192"/>
    <mergeCell ref="U172:U174"/>
    <mergeCell ref="U175:U177"/>
    <mergeCell ref="U178:U180"/>
    <mergeCell ref="U184:U186"/>
    <mergeCell ref="E184:E195"/>
    <mergeCell ref="F184:F195"/>
    <mergeCell ref="A136:A147"/>
    <mergeCell ref="L151:L153"/>
    <mergeCell ref="L154:L156"/>
    <mergeCell ref="K154:K156"/>
    <mergeCell ref="L136:L138"/>
    <mergeCell ref="K139:K141"/>
    <mergeCell ref="K169:K171"/>
    <mergeCell ref="L190:L192"/>
    <mergeCell ref="E172:E183"/>
    <mergeCell ref="F172:F183"/>
    <mergeCell ref="F160:F171"/>
    <mergeCell ref="L169:L171"/>
    <mergeCell ref="A160:A171"/>
    <mergeCell ref="E148:E159"/>
    <mergeCell ref="E160:E171"/>
    <mergeCell ref="AC172:AC183"/>
    <mergeCell ref="V157:V159"/>
    <mergeCell ref="V160:V162"/>
    <mergeCell ref="V181:V183"/>
    <mergeCell ref="O184:O195"/>
    <mergeCell ref="P184:P195"/>
    <mergeCell ref="O172:O183"/>
    <mergeCell ref="P172:P183"/>
    <mergeCell ref="U160:U162"/>
    <mergeCell ref="U181:U183"/>
    <mergeCell ref="V184:V186"/>
    <mergeCell ref="V163:V165"/>
    <mergeCell ref="V166:V168"/>
    <mergeCell ref="V169:V171"/>
    <mergeCell ref="V172:V174"/>
    <mergeCell ref="V175:V177"/>
    <mergeCell ref="V178:V180"/>
    <mergeCell ref="O160:O171"/>
    <mergeCell ref="P160:P171"/>
    <mergeCell ref="P148:P159"/>
    <mergeCell ref="U157:U159"/>
    <mergeCell ref="U163:U165"/>
    <mergeCell ref="U166:U168"/>
    <mergeCell ref="U169:U171"/>
    <mergeCell ref="AD172:AD183"/>
    <mergeCell ref="AE124:AE135"/>
    <mergeCell ref="AF124:AF135"/>
    <mergeCell ref="AE136:AE147"/>
    <mergeCell ref="AF136:AF147"/>
    <mergeCell ref="AE148:AE159"/>
    <mergeCell ref="AF148:AF159"/>
    <mergeCell ref="AE160:AE171"/>
    <mergeCell ref="AF160:AF171"/>
    <mergeCell ref="AE172:AE183"/>
    <mergeCell ref="AF172:AF183"/>
    <mergeCell ref="A232:A243"/>
    <mergeCell ref="E220:E231"/>
    <mergeCell ref="F220:F231"/>
    <mergeCell ref="P130:P132"/>
    <mergeCell ref="P133:P135"/>
    <mergeCell ref="U136:U138"/>
    <mergeCell ref="V136:V138"/>
    <mergeCell ref="U139:U141"/>
    <mergeCell ref="U154:U156"/>
    <mergeCell ref="V154:V156"/>
    <mergeCell ref="U142:U144"/>
    <mergeCell ref="V139:V141"/>
    <mergeCell ref="V142:V144"/>
    <mergeCell ref="U145:U147"/>
    <mergeCell ref="V145:V147"/>
    <mergeCell ref="V148:V150"/>
    <mergeCell ref="U151:U153"/>
    <mergeCell ref="V151:V153"/>
    <mergeCell ref="U148:U150"/>
    <mergeCell ref="K133:K135"/>
    <mergeCell ref="K193:K195"/>
    <mergeCell ref="L193:L195"/>
    <mergeCell ref="O136:O147"/>
    <mergeCell ref="P136:P147"/>
    <mergeCell ref="E232:E243"/>
    <mergeCell ref="F232:F243"/>
    <mergeCell ref="K238:K240"/>
    <mergeCell ref="L238:L240"/>
    <mergeCell ref="L235:L237"/>
    <mergeCell ref="K232:K234"/>
    <mergeCell ref="K235:K237"/>
    <mergeCell ref="L208:L210"/>
    <mergeCell ref="L211:L213"/>
    <mergeCell ref="L214:L216"/>
    <mergeCell ref="L217:L219"/>
    <mergeCell ref="L220:L222"/>
    <mergeCell ref="L223:L225"/>
    <mergeCell ref="L226:L228"/>
    <mergeCell ref="L229:L231"/>
    <mergeCell ref="L232:L234"/>
    <mergeCell ref="K241:K243"/>
    <mergeCell ref="L241:L243"/>
    <mergeCell ref="A244:A255"/>
    <mergeCell ref="E244:E255"/>
    <mergeCell ref="F244:F255"/>
    <mergeCell ref="K244:K246"/>
    <mergeCell ref="L244:L246"/>
    <mergeCell ref="K247:K249"/>
    <mergeCell ref="L247:L249"/>
    <mergeCell ref="K250:K252"/>
    <mergeCell ref="L250:L252"/>
    <mergeCell ref="K253:K255"/>
    <mergeCell ref="L253:L255"/>
  </mergeCells>
  <phoneticPr fontId="6" type="noConversion"/>
  <pageMargins left="0.15748031496062992" right="0.15748031496062992" top="0.39370078740157483" bottom="0" header="0.11811023622047245" footer="0"/>
  <pageSetup paperSize="9" scale="80" orientation="landscape" r:id="rId1"/>
  <headerFooter alignWithMargins="0"/>
  <rowBreaks count="2" manualBreakCount="2">
    <brk id="63" max="32" man="1"/>
    <brk id="135" max="3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70C0"/>
  </sheetPr>
  <dimension ref="A1:ZH307"/>
  <sheetViews>
    <sheetView workbookViewId="0">
      <pane xSplit="4" ySplit="3" topLeftCell="E244" activePane="bottomRight" state="frozen"/>
      <selection activeCell="B215" sqref="B215:B219"/>
      <selection pane="topRight" activeCell="B215" sqref="B215:B219"/>
      <selection pane="bottomLeft" activeCell="B215" sqref="B215:B219"/>
      <selection pane="bottomRight" activeCell="C270" sqref="C270"/>
    </sheetView>
  </sheetViews>
  <sheetFormatPr defaultColWidth="8.88671875" defaultRowHeight="13.4"/>
  <cols>
    <col min="1" max="1" width="6.109375" style="28" bestFit="1" customWidth="1"/>
    <col min="2" max="2" width="4.5546875" style="28" bestFit="1" customWidth="1"/>
    <col min="3" max="14" width="10.77734375" style="28" customWidth="1"/>
    <col min="15" max="17" width="10.77734375" style="28" hidden="1" customWidth="1"/>
    <col min="18" max="18" width="12" style="28" hidden="1" customWidth="1"/>
    <col min="19" max="16384" width="8.88671875" style="28"/>
  </cols>
  <sheetData>
    <row r="1" spans="1:51" s="5" customFormat="1" ht="31.95" thickBot="1">
      <c r="A1" s="85" t="s">
        <v>360</v>
      </c>
      <c r="B1" s="85"/>
      <c r="C1" s="404"/>
      <c r="D1" s="404"/>
      <c r="E1" s="404"/>
      <c r="F1" s="405" t="s">
        <v>92</v>
      </c>
      <c r="G1" s="406"/>
      <c r="H1" s="406"/>
      <c r="I1" s="566" t="s">
        <v>270</v>
      </c>
      <c r="J1" s="406"/>
      <c r="K1" s="404"/>
      <c r="L1" s="404"/>
      <c r="M1" s="406"/>
      <c r="N1" s="406"/>
      <c r="O1" s="406"/>
      <c r="P1" s="406"/>
      <c r="Q1" s="404"/>
      <c r="R1" s="40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0"/>
      <c r="AE1" s="8"/>
      <c r="AF1" s="8"/>
      <c r="AG1" s="8"/>
      <c r="AH1" s="8"/>
      <c r="AI1" s="8"/>
      <c r="AJ1" s="8"/>
      <c r="AK1" s="8"/>
      <c r="AL1" s="8"/>
      <c r="AM1" s="8"/>
      <c r="AN1" s="21"/>
      <c r="AO1" s="8"/>
      <c r="AP1" s="3"/>
      <c r="AQ1" s="3"/>
      <c r="AR1" s="22"/>
      <c r="AS1" s="22"/>
      <c r="AT1" s="22"/>
      <c r="AU1" s="22"/>
      <c r="AV1" s="7"/>
      <c r="AW1" s="3"/>
      <c r="AX1" s="3"/>
      <c r="AY1" s="3"/>
    </row>
    <row r="2" spans="1:51" s="5" customFormat="1" ht="17.100000000000001">
      <c r="A2" s="651"/>
      <c r="B2" s="652"/>
      <c r="C2" s="649" t="s">
        <v>23</v>
      </c>
      <c r="D2" s="650"/>
      <c r="E2" s="649" t="s">
        <v>271</v>
      </c>
      <c r="F2" s="650"/>
      <c r="G2" s="96" t="s">
        <v>85</v>
      </c>
      <c r="H2" s="97" t="s">
        <v>93</v>
      </c>
      <c r="I2" s="565" t="s">
        <v>450</v>
      </c>
      <c r="J2" s="513" t="s">
        <v>451</v>
      </c>
      <c r="K2" s="96" t="s">
        <v>86</v>
      </c>
      <c r="L2" s="97" t="s">
        <v>272</v>
      </c>
      <c r="M2" s="96" t="s">
        <v>87</v>
      </c>
      <c r="N2" s="97" t="s">
        <v>94</v>
      </c>
      <c r="O2" s="96" t="s">
        <v>88</v>
      </c>
      <c r="P2" s="97" t="s">
        <v>273</v>
      </c>
      <c r="Q2" s="96" t="s">
        <v>89</v>
      </c>
      <c r="R2" s="97" t="s">
        <v>95</v>
      </c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</row>
    <row r="3" spans="1:51" s="5" customFormat="1" ht="14.1" thickBot="1">
      <c r="A3" s="653"/>
      <c r="B3" s="654"/>
      <c r="C3" s="102" t="s">
        <v>0</v>
      </c>
      <c r="D3" s="104" t="s">
        <v>1</v>
      </c>
      <c r="E3" s="105" t="s">
        <v>0</v>
      </c>
      <c r="F3" s="106" t="s">
        <v>1</v>
      </c>
      <c r="G3" s="110" t="s">
        <v>0</v>
      </c>
      <c r="H3" s="106" t="s">
        <v>1</v>
      </c>
      <c r="I3" s="107" t="s">
        <v>0</v>
      </c>
      <c r="J3" s="108" t="s">
        <v>1</v>
      </c>
      <c r="K3" s="110" t="s">
        <v>0</v>
      </c>
      <c r="L3" s="106" t="s">
        <v>1</v>
      </c>
      <c r="M3" s="110" t="s">
        <v>0</v>
      </c>
      <c r="N3" s="106" t="s">
        <v>1</v>
      </c>
      <c r="O3" s="110" t="s">
        <v>0</v>
      </c>
      <c r="P3" s="106" t="s">
        <v>1</v>
      </c>
      <c r="Q3" s="407" t="s">
        <v>0</v>
      </c>
      <c r="R3" s="115" t="s">
        <v>1</v>
      </c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51" s="5" customFormat="1" ht="13.55" customHeight="1">
      <c r="A4" s="646" t="s">
        <v>24</v>
      </c>
      <c r="B4" s="117" t="s">
        <v>25</v>
      </c>
      <c r="C4" s="118">
        <v>793478</v>
      </c>
      <c r="D4" s="119"/>
      <c r="E4" s="120">
        <v>1582</v>
      </c>
      <c r="F4" s="121"/>
      <c r="G4" s="120"/>
      <c r="H4" s="121"/>
      <c r="I4" s="118"/>
      <c r="J4" s="119"/>
      <c r="K4" s="305">
        <v>4</v>
      </c>
      <c r="L4" s="121"/>
      <c r="M4" s="120"/>
      <c r="N4" s="121"/>
      <c r="O4" s="120"/>
      <c r="P4" s="121"/>
      <c r="Q4" s="120"/>
      <c r="R4" s="121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51" s="5" customFormat="1" ht="13.55" customHeight="1">
      <c r="A5" s="645"/>
      <c r="B5" s="117" t="s">
        <v>26</v>
      </c>
      <c r="C5" s="118">
        <v>670447</v>
      </c>
      <c r="D5" s="119"/>
      <c r="E5" s="120">
        <v>1214</v>
      </c>
      <c r="F5" s="121"/>
      <c r="G5" s="120"/>
      <c r="H5" s="121"/>
      <c r="I5" s="118"/>
      <c r="J5" s="119"/>
      <c r="K5" s="368" t="s">
        <v>3</v>
      </c>
      <c r="L5" s="121"/>
      <c r="M5" s="120"/>
      <c r="N5" s="121"/>
      <c r="O5" s="120"/>
      <c r="P5" s="121"/>
      <c r="Q5" s="120"/>
      <c r="R5" s="121"/>
    </row>
    <row r="6" spans="1:51" s="5" customFormat="1" ht="13.55" customHeight="1">
      <c r="A6" s="645"/>
      <c r="B6" s="117" t="s">
        <v>7</v>
      </c>
      <c r="C6" s="118">
        <v>587629</v>
      </c>
      <c r="D6" s="119"/>
      <c r="E6" s="120">
        <v>883</v>
      </c>
      <c r="F6" s="121"/>
      <c r="G6" s="120"/>
      <c r="H6" s="121"/>
      <c r="I6" s="118"/>
      <c r="J6" s="119"/>
      <c r="K6" s="368" t="s">
        <v>3</v>
      </c>
      <c r="L6" s="121"/>
      <c r="M6" s="120"/>
      <c r="N6" s="121"/>
      <c r="O6" s="120"/>
      <c r="P6" s="121"/>
      <c r="Q6" s="120"/>
      <c r="R6" s="121"/>
    </row>
    <row r="7" spans="1:51" s="5" customFormat="1" ht="13.55" customHeight="1">
      <c r="A7" s="645"/>
      <c r="B7" s="117" t="s">
        <v>8</v>
      </c>
      <c r="C7" s="118">
        <v>642413</v>
      </c>
      <c r="D7" s="119"/>
      <c r="E7" s="120">
        <v>791</v>
      </c>
      <c r="F7" s="121"/>
      <c r="G7" s="120"/>
      <c r="H7" s="121"/>
      <c r="I7" s="118"/>
      <c r="J7" s="119"/>
      <c r="K7" s="368" t="s">
        <v>3</v>
      </c>
      <c r="L7" s="121"/>
      <c r="M7" s="120"/>
      <c r="N7" s="121"/>
      <c r="O7" s="120"/>
      <c r="P7" s="121"/>
      <c r="Q7" s="120"/>
      <c r="R7" s="121"/>
    </row>
    <row r="8" spans="1:51" s="5" customFormat="1" ht="13.55" customHeight="1">
      <c r="A8" s="645"/>
      <c r="B8" s="117" t="s">
        <v>9</v>
      </c>
      <c r="C8" s="118">
        <v>680185</v>
      </c>
      <c r="D8" s="119"/>
      <c r="E8" s="120">
        <v>784</v>
      </c>
      <c r="F8" s="121"/>
      <c r="G8" s="120"/>
      <c r="H8" s="121"/>
      <c r="I8" s="118"/>
      <c r="J8" s="119"/>
      <c r="K8" s="120">
        <v>2</v>
      </c>
      <c r="L8" s="121"/>
      <c r="M8" s="120"/>
      <c r="N8" s="121"/>
      <c r="O8" s="120"/>
      <c r="P8" s="121"/>
      <c r="Q8" s="120"/>
      <c r="R8" s="121"/>
    </row>
    <row r="9" spans="1:51" s="5" customFormat="1" ht="13.55" customHeight="1">
      <c r="A9" s="645"/>
      <c r="B9" s="117" t="s">
        <v>10</v>
      </c>
      <c r="C9" s="118">
        <v>712260</v>
      </c>
      <c r="D9" s="119"/>
      <c r="E9" s="120">
        <v>908</v>
      </c>
      <c r="F9" s="121"/>
      <c r="G9" s="120"/>
      <c r="H9" s="121"/>
      <c r="I9" s="118"/>
      <c r="J9" s="119"/>
      <c r="K9" s="368" t="s">
        <v>3</v>
      </c>
      <c r="L9" s="121"/>
      <c r="M9" s="120"/>
      <c r="N9" s="121"/>
      <c r="O9" s="120"/>
      <c r="P9" s="121"/>
      <c r="Q9" s="120"/>
      <c r="R9" s="121"/>
    </row>
    <row r="10" spans="1:51" s="5" customFormat="1" ht="13.55" customHeight="1">
      <c r="A10" s="645"/>
      <c r="B10" s="117" t="s">
        <v>11</v>
      </c>
      <c r="C10" s="118">
        <v>897234</v>
      </c>
      <c r="D10" s="119"/>
      <c r="E10" s="120">
        <v>1490</v>
      </c>
      <c r="F10" s="121"/>
      <c r="G10" s="120"/>
      <c r="H10" s="121"/>
      <c r="I10" s="118"/>
      <c r="J10" s="119"/>
      <c r="K10" s="120">
        <v>1</v>
      </c>
      <c r="L10" s="121"/>
      <c r="M10" s="120"/>
      <c r="N10" s="121"/>
      <c r="O10" s="120"/>
      <c r="P10" s="121"/>
      <c r="Q10" s="120"/>
      <c r="R10" s="121"/>
    </row>
    <row r="11" spans="1:51" s="5" customFormat="1" ht="13.55" customHeight="1">
      <c r="A11" s="645"/>
      <c r="B11" s="117" t="s">
        <v>12</v>
      </c>
      <c r="C11" s="118">
        <v>930573</v>
      </c>
      <c r="D11" s="119"/>
      <c r="E11" s="120">
        <v>1716</v>
      </c>
      <c r="F11" s="121"/>
      <c r="G11" s="120"/>
      <c r="H11" s="121"/>
      <c r="I11" s="118"/>
      <c r="J11" s="119"/>
      <c r="K11" s="368" t="s">
        <v>3</v>
      </c>
      <c r="L11" s="121"/>
      <c r="M11" s="120"/>
      <c r="N11" s="121"/>
      <c r="O11" s="120"/>
      <c r="P11" s="121"/>
      <c r="Q11" s="120"/>
      <c r="R11" s="121"/>
    </row>
    <row r="12" spans="1:51" s="5" customFormat="1" ht="13.55" customHeight="1">
      <c r="A12" s="645"/>
      <c r="B12" s="117" t="s">
        <v>13</v>
      </c>
      <c r="C12" s="118">
        <v>682244</v>
      </c>
      <c r="D12" s="119"/>
      <c r="E12" s="120">
        <v>987</v>
      </c>
      <c r="F12" s="121"/>
      <c r="G12" s="120"/>
      <c r="H12" s="121"/>
      <c r="I12" s="118"/>
      <c r="J12" s="119"/>
      <c r="K12" s="368" t="s">
        <v>3</v>
      </c>
      <c r="L12" s="121"/>
      <c r="M12" s="120"/>
      <c r="N12" s="121"/>
      <c r="O12" s="120"/>
      <c r="P12" s="121"/>
      <c r="Q12" s="120"/>
      <c r="R12" s="121"/>
    </row>
    <row r="13" spans="1:51" s="5" customFormat="1" ht="13.55" customHeight="1">
      <c r="A13" s="645"/>
      <c r="B13" s="117" t="s">
        <v>14</v>
      </c>
      <c r="C13" s="118">
        <v>757538</v>
      </c>
      <c r="D13" s="119"/>
      <c r="E13" s="120">
        <v>938</v>
      </c>
      <c r="F13" s="121"/>
      <c r="G13" s="120"/>
      <c r="H13" s="121"/>
      <c r="I13" s="118"/>
      <c r="J13" s="119"/>
      <c r="K13" s="368" t="s">
        <v>3</v>
      </c>
      <c r="L13" s="121"/>
      <c r="M13" s="120"/>
      <c r="N13" s="121"/>
      <c r="O13" s="120"/>
      <c r="P13" s="121"/>
      <c r="Q13" s="120"/>
      <c r="R13" s="121"/>
    </row>
    <row r="14" spans="1:51" s="5" customFormat="1" ht="13.55" customHeight="1">
      <c r="A14" s="645"/>
      <c r="B14" s="117" t="s">
        <v>15</v>
      </c>
      <c r="C14" s="118">
        <v>745887</v>
      </c>
      <c r="D14" s="119"/>
      <c r="E14" s="120">
        <v>951</v>
      </c>
      <c r="F14" s="121"/>
      <c r="G14" s="120"/>
      <c r="H14" s="121"/>
      <c r="I14" s="118"/>
      <c r="J14" s="119"/>
      <c r="K14" s="120">
        <v>1</v>
      </c>
      <c r="L14" s="121"/>
      <c r="M14" s="120"/>
      <c r="N14" s="121"/>
      <c r="O14" s="120"/>
      <c r="P14" s="121"/>
      <c r="Q14" s="120"/>
      <c r="R14" s="121"/>
    </row>
    <row r="15" spans="1:51" s="5" customFormat="1" ht="13.55" customHeight="1">
      <c r="A15" s="647"/>
      <c r="B15" s="117" t="s">
        <v>16</v>
      </c>
      <c r="C15" s="118">
        <v>725697</v>
      </c>
      <c r="D15" s="119"/>
      <c r="E15" s="120">
        <v>1068</v>
      </c>
      <c r="F15" s="121"/>
      <c r="G15" s="120"/>
      <c r="H15" s="121"/>
      <c r="I15" s="118"/>
      <c r="J15" s="119"/>
      <c r="K15" s="120"/>
      <c r="L15" s="121"/>
      <c r="M15" s="120"/>
      <c r="N15" s="121"/>
      <c r="O15" s="120"/>
      <c r="P15" s="121"/>
      <c r="Q15" s="120"/>
      <c r="R15" s="121"/>
    </row>
    <row r="16" spans="1:51" s="5" customFormat="1" ht="13.55" customHeight="1">
      <c r="A16" s="646" t="s">
        <v>196</v>
      </c>
      <c r="B16" s="152" t="s">
        <v>209</v>
      </c>
      <c r="C16" s="153">
        <v>897406</v>
      </c>
      <c r="D16" s="154">
        <v>0.13097779648585089</v>
      </c>
      <c r="E16" s="155">
        <v>1885</v>
      </c>
      <c r="F16" s="154">
        <v>0.19152970922882417</v>
      </c>
      <c r="G16" s="155"/>
      <c r="H16" s="156"/>
      <c r="I16" s="153">
        <v>106</v>
      </c>
      <c r="J16" s="154"/>
      <c r="K16" s="155">
        <v>6</v>
      </c>
      <c r="L16" s="156">
        <v>0.5</v>
      </c>
      <c r="M16" s="155"/>
      <c r="N16" s="156"/>
      <c r="O16" s="155"/>
      <c r="P16" s="156"/>
      <c r="Q16" s="155"/>
      <c r="R16" s="156"/>
    </row>
    <row r="17" spans="1:18" s="5" customFormat="1" ht="13.55" customHeight="1">
      <c r="A17" s="645"/>
      <c r="B17" s="117" t="s">
        <v>210</v>
      </c>
      <c r="C17" s="118">
        <v>745998</v>
      </c>
      <c r="D17" s="127">
        <v>0.1126875055000619</v>
      </c>
      <c r="E17" s="120">
        <v>1442</v>
      </c>
      <c r="F17" s="127">
        <v>0.18780889621087304</v>
      </c>
      <c r="G17" s="120"/>
      <c r="H17" s="168"/>
      <c r="I17" s="118">
        <v>42</v>
      </c>
      <c r="J17" s="127"/>
      <c r="K17" s="120">
        <v>4</v>
      </c>
      <c r="L17" s="168"/>
      <c r="M17" s="120"/>
      <c r="N17" s="168"/>
      <c r="O17" s="120"/>
      <c r="P17" s="168"/>
      <c r="Q17" s="120"/>
      <c r="R17" s="168"/>
    </row>
    <row r="18" spans="1:18" s="5" customFormat="1" ht="13.55" customHeight="1">
      <c r="A18" s="645"/>
      <c r="B18" s="117" t="s">
        <v>7</v>
      </c>
      <c r="C18" s="118">
        <v>707058</v>
      </c>
      <c r="D18" s="127">
        <v>0.20323877820869971</v>
      </c>
      <c r="E18" s="120">
        <v>911</v>
      </c>
      <c r="F18" s="127">
        <v>3.1710079275198089E-2</v>
      </c>
      <c r="G18" s="120"/>
      <c r="H18" s="168"/>
      <c r="I18" s="118">
        <v>52</v>
      </c>
      <c r="J18" s="127"/>
      <c r="K18" s="120">
        <v>3</v>
      </c>
      <c r="L18" s="168"/>
      <c r="M18" s="120"/>
      <c r="N18" s="168"/>
      <c r="O18" s="120"/>
      <c r="P18" s="168"/>
      <c r="Q18" s="120"/>
      <c r="R18" s="168"/>
    </row>
    <row r="19" spans="1:18" s="5" customFormat="1" ht="13.55" customHeight="1">
      <c r="A19" s="645"/>
      <c r="B19" s="117" t="s">
        <v>8</v>
      </c>
      <c r="C19" s="118">
        <v>762096</v>
      </c>
      <c r="D19" s="127">
        <v>0.18630226972368244</v>
      </c>
      <c r="E19" s="120">
        <v>882</v>
      </c>
      <c r="F19" s="127">
        <v>0.11504424778761058</v>
      </c>
      <c r="G19" s="120"/>
      <c r="H19" s="168"/>
      <c r="I19" s="118">
        <v>59</v>
      </c>
      <c r="J19" s="127"/>
      <c r="K19" s="368" t="s">
        <v>3</v>
      </c>
      <c r="L19" s="168"/>
      <c r="M19" s="120"/>
      <c r="N19" s="168"/>
      <c r="O19" s="120"/>
      <c r="P19" s="168"/>
      <c r="Q19" s="120"/>
      <c r="R19" s="168"/>
    </row>
    <row r="20" spans="1:18" s="5" customFormat="1" ht="13.55" customHeight="1">
      <c r="A20" s="645"/>
      <c r="B20" s="117" t="s">
        <v>9</v>
      </c>
      <c r="C20" s="118">
        <v>802497</v>
      </c>
      <c r="D20" s="127">
        <v>0.17982166616435236</v>
      </c>
      <c r="E20" s="120">
        <v>841</v>
      </c>
      <c r="F20" s="127">
        <v>5.8000000000000003E-2</v>
      </c>
      <c r="G20" s="120"/>
      <c r="H20" s="168"/>
      <c r="I20" s="118">
        <v>92</v>
      </c>
      <c r="J20" s="127"/>
      <c r="K20" s="120">
        <v>4</v>
      </c>
      <c r="L20" s="168">
        <v>5.8000000000000003E-2</v>
      </c>
      <c r="M20" s="120"/>
      <c r="N20" s="168"/>
      <c r="O20" s="120"/>
      <c r="P20" s="168"/>
      <c r="Q20" s="120"/>
      <c r="R20" s="168"/>
    </row>
    <row r="21" spans="1:18" s="5" customFormat="1" ht="13.55" customHeight="1">
      <c r="A21" s="645"/>
      <c r="B21" s="117" t="s">
        <v>10</v>
      </c>
      <c r="C21" s="118">
        <v>865693</v>
      </c>
      <c r="D21" s="127">
        <v>0.21541712296071661</v>
      </c>
      <c r="E21" s="120">
        <v>1120</v>
      </c>
      <c r="F21" s="127">
        <v>0.23348017621145375</v>
      </c>
      <c r="G21" s="120"/>
      <c r="H21" s="168"/>
      <c r="I21" s="118">
        <v>38</v>
      </c>
      <c r="J21" s="127"/>
      <c r="K21" s="120">
        <v>2</v>
      </c>
      <c r="L21" s="168"/>
      <c r="M21" s="120"/>
      <c r="N21" s="168"/>
      <c r="O21" s="120"/>
      <c r="P21" s="168"/>
      <c r="Q21" s="120"/>
      <c r="R21" s="168"/>
    </row>
    <row r="22" spans="1:18" s="5" customFormat="1" ht="13.55" customHeight="1">
      <c r="A22" s="645"/>
      <c r="B22" s="117" t="s">
        <v>11</v>
      </c>
      <c r="C22" s="118">
        <v>1020757</v>
      </c>
      <c r="D22" s="127">
        <v>0.13767088630167826</v>
      </c>
      <c r="E22" s="120">
        <v>1702</v>
      </c>
      <c r="F22" s="127">
        <v>0.14228187919463087</v>
      </c>
      <c r="G22" s="120"/>
      <c r="H22" s="168"/>
      <c r="I22" s="118">
        <v>65</v>
      </c>
      <c r="J22" s="127"/>
      <c r="K22" s="368" t="s">
        <v>3</v>
      </c>
      <c r="L22" s="168"/>
      <c r="M22" s="120"/>
      <c r="N22" s="168"/>
      <c r="O22" s="120"/>
      <c r="P22" s="168"/>
      <c r="Q22" s="120"/>
      <c r="R22" s="168"/>
    </row>
    <row r="23" spans="1:18" s="5" customFormat="1" ht="13.55" customHeight="1">
      <c r="A23" s="645"/>
      <c r="B23" s="117" t="s">
        <v>12</v>
      </c>
      <c r="C23" s="118">
        <v>1070289</v>
      </c>
      <c r="D23" s="127">
        <v>0.15013975260404075</v>
      </c>
      <c r="E23" s="120">
        <v>1817</v>
      </c>
      <c r="F23" s="127">
        <v>5.8857808857808856E-2</v>
      </c>
      <c r="G23" s="120"/>
      <c r="H23" s="168"/>
      <c r="I23" s="118">
        <v>61</v>
      </c>
      <c r="J23" s="127"/>
      <c r="K23" s="120">
        <v>2</v>
      </c>
      <c r="L23" s="168"/>
      <c r="M23" s="120"/>
      <c r="N23" s="168"/>
      <c r="O23" s="120"/>
      <c r="P23" s="168"/>
      <c r="Q23" s="120"/>
      <c r="R23" s="168"/>
    </row>
    <row r="24" spans="1:18" s="5" customFormat="1" ht="13.55" customHeight="1">
      <c r="A24" s="645"/>
      <c r="B24" s="117" t="s">
        <v>13</v>
      </c>
      <c r="C24" s="118">
        <v>785549</v>
      </c>
      <c r="D24" s="127">
        <v>0.15141943351645451</v>
      </c>
      <c r="E24" s="120">
        <v>996</v>
      </c>
      <c r="F24" s="127">
        <v>9.11854103343465E-3</v>
      </c>
      <c r="G24" s="120"/>
      <c r="H24" s="168"/>
      <c r="I24" s="118">
        <v>59</v>
      </c>
      <c r="J24" s="127"/>
      <c r="K24" s="120">
        <v>4</v>
      </c>
      <c r="L24" s="168"/>
      <c r="M24" s="120"/>
      <c r="N24" s="168"/>
      <c r="O24" s="120"/>
      <c r="P24" s="168"/>
      <c r="Q24" s="120"/>
      <c r="R24" s="168"/>
    </row>
    <row r="25" spans="1:18" s="5" customFormat="1" ht="13.55" customHeight="1">
      <c r="A25" s="645"/>
      <c r="B25" s="117" t="s">
        <v>14</v>
      </c>
      <c r="C25" s="118">
        <v>848088</v>
      </c>
      <c r="D25" s="127">
        <v>0.11953195747276044</v>
      </c>
      <c r="E25" s="120">
        <v>1153</v>
      </c>
      <c r="F25" s="127">
        <v>0.22921108742004265</v>
      </c>
      <c r="G25" s="120"/>
      <c r="H25" s="168"/>
      <c r="I25" s="118">
        <v>51</v>
      </c>
      <c r="J25" s="127"/>
      <c r="K25" s="120">
        <v>1</v>
      </c>
      <c r="L25" s="168"/>
      <c r="M25" s="120"/>
      <c r="N25" s="168"/>
      <c r="O25" s="120"/>
      <c r="P25" s="168"/>
      <c r="Q25" s="120"/>
      <c r="R25" s="168"/>
    </row>
    <row r="26" spans="1:18" s="5" customFormat="1" ht="13.55" customHeight="1">
      <c r="A26" s="645"/>
      <c r="B26" s="117" t="s">
        <v>15</v>
      </c>
      <c r="C26" s="118">
        <v>784031</v>
      </c>
      <c r="D26" s="127">
        <v>5.1139113565459644E-2</v>
      </c>
      <c r="E26" s="120">
        <v>1012</v>
      </c>
      <c r="F26" s="127">
        <v>6.4143007360672979E-2</v>
      </c>
      <c r="G26" s="120"/>
      <c r="H26" s="168"/>
      <c r="I26" s="118">
        <v>116</v>
      </c>
      <c r="J26" s="127"/>
      <c r="K26" s="120">
        <v>4</v>
      </c>
      <c r="L26" s="168">
        <v>3</v>
      </c>
      <c r="M26" s="120"/>
      <c r="N26" s="168"/>
      <c r="O26" s="120"/>
      <c r="P26" s="168"/>
      <c r="Q26" s="120"/>
      <c r="R26" s="168"/>
    </row>
    <row r="27" spans="1:18" s="5" customFormat="1" ht="13.55" customHeight="1">
      <c r="A27" s="647"/>
      <c r="B27" s="176" t="s">
        <v>16</v>
      </c>
      <c r="C27" s="141">
        <v>790681</v>
      </c>
      <c r="D27" s="142">
        <v>8.9547014800943098E-2</v>
      </c>
      <c r="E27" s="177">
        <v>1054</v>
      </c>
      <c r="F27" s="142">
        <v>-1.3108614232209739E-2</v>
      </c>
      <c r="G27" s="177"/>
      <c r="H27" s="178"/>
      <c r="I27" s="141">
        <v>68</v>
      </c>
      <c r="J27" s="142"/>
      <c r="K27" s="368" t="s">
        <v>3</v>
      </c>
      <c r="L27" s="178"/>
      <c r="M27" s="177"/>
      <c r="N27" s="178"/>
      <c r="O27" s="177"/>
      <c r="P27" s="178"/>
      <c r="Q27" s="177"/>
      <c r="R27" s="178"/>
    </row>
    <row r="28" spans="1:18" s="5" customFormat="1" ht="13.55" customHeight="1">
      <c r="A28" s="646" t="s">
        <v>197</v>
      </c>
      <c r="B28" s="117" t="s">
        <v>209</v>
      </c>
      <c r="C28" s="118">
        <v>985287</v>
      </c>
      <c r="D28" s="127">
        <v>9.7927805252026393E-2</v>
      </c>
      <c r="E28" s="120">
        <v>1870</v>
      </c>
      <c r="F28" s="127">
        <v>-7.9575596816976128E-3</v>
      </c>
      <c r="G28" s="120"/>
      <c r="H28" s="168"/>
      <c r="I28" s="118">
        <v>55</v>
      </c>
      <c r="J28" s="127">
        <v>-0.48113207547169812</v>
      </c>
      <c r="K28" s="167">
        <v>5</v>
      </c>
      <c r="L28" s="168">
        <v>-0.16666666666666666</v>
      </c>
      <c r="M28" s="120"/>
      <c r="N28" s="168"/>
      <c r="O28" s="120"/>
      <c r="P28" s="168"/>
      <c r="Q28" s="120"/>
      <c r="R28" s="168"/>
    </row>
    <row r="29" spans="1:18" s="5" customFormat="1" ht="13.55" customHeight="1">
      <c r="A29" s="645"/>
      <c r="B29" s="117" t="s">
        <v>210</v>
      </c>
      <c r="C29" s="118">
        <v>944596</v>
      </c>
      <c r="D29" s="127">
        <v>0.2662178718977799</v>
      </c>
      <c r="E29" s="120">
        <v>1808</v>
      </c>
      <c r="F29" s="127">
        <v>0.25381414701803051</v>
      </c>
      <c r="G29" s="120"/>
      <c r="H29" s="168"/>
      <c r="I29" s="118">
        <v>66</v>
      </c>
      <c r="J29" s="127">
        <v>0.5714285714285714</v>
      </c>
      <c r="K29" s="175">
        <v>6</v>
      </c>
      <c r="L29" s="168">
        <v>0.5</v>
      </c>
      <c r="M29" s="120"/>
      <c r="N29" s="168"/>
      <c r="O29" s="120"/>
      <c r="P29" s="168"/>
      <c r="Q29" s="120"/>
      <c r="R29" s="168"/>
    </row>
    <row r="30" spans="1:18" s="5" customFormat="1" ht="13.55" customHeight="1">
      <c r="A30" s="645"/>
      <c r="B30" s="117" t="s">
        <v>7</v>
      </c>
      <c r="C30" s="118">
        <v>823918</v>
      </c>
      <c r="D30" s="127">
        <v>0.16527639882442458</v>
      </c>
      <c r="E30" s="120">
        <v>1165</v>
      </c>
      <c r="F30" s="127">
        <v>0.27881448957189903</v>
      </c>
      <c r="G30" s="120"/>
      <c r="H30" s="168"/>
      <c r="I30" s="118">
        <v>41</v>
      </c>
      <c r="J30" s="127">
        <v>-0.21153846153846154</v>
      </c>
      <c r="K30" s="175">
        <v>4</v>
      </c>
      <c r="L30" s="168">
        <v>0.33333333333333331</v>
      </c>
      <c r="M30" s="120"/>
      <c r="N30" s="168"/>
      <c r="O30" s="120"/>
      <c r="P30" s="168"/>
      <c r="Q30" s="120"/>
      <c r="R30" s="168"/>
    </row>
    <row r="31" spans="1:18" s="5" customFormat="1" ht="13.55" customHeight="1">
      <c r="A31" s="645"/>
      <c r="B31" s="117" t="s">
        <v>8</v>
      </c>
      <c r="C31" s="118">
        <v>855083</v>
      </c>
      <c r="D31" s="127">
        <v>0.12201481178224266</v>
      </c>
      <c r="E31" s="120">
        <v>1060</v>
      </c>
      <c r="F31" s="222">
        <v>0.20181405895691609</v>
      </c>
      <c r="G31" s="120"/>
      <c r="H31" s="168"/>
      <c r="I31" s="118">
        <v>53</v>
      </c>
      <c r="J31" s="222">
        <v>-0.10169491525423729</v>
      </c>
      <c r="K31" s="175">
        <v>1</v>
      </c>
      <c r="L31" s="320"/>
      <c r="M31" s="120"/>
      <c r="N31" s="168"/>
      <c r="O31" s="120"/>
      <c r="P31" s="168"/>
      <c r="Q31" s="120"/>
      <c r="R31" s="168"/>
    </row>
    <row r="32" spans="1:18" s="5" customFormat="1" ht="13.55" customHeight="1">
      <c r="A32" s="645"/>
      <c r="B32" s="117" t="s">
        <v>9</v>
      </c>
      <c r="C32" s="118">
        <v>906482</v>
      </c>
      <c r="D32" s="127">
        <v>0.12957680838682262</v>
      </c>
      <c r="E32" s="120">
        <v>936</v>
      </c>
      <c r="F32" s="127">
        <v>0.11296076099881094</v>
      </c>
      <c r="G32" s="120"/>
      <c r="H32" s="168"/>
      <c r="I32" s="118">
        <v>80</v>
      </c>
      <c r="J32" s="127">
        <v>-0.13043478260869565</v>
      </c>
      <c r="K32" s="368" t="s">
        <v>3</v>
      </c>
      <c r="L32" s="168"/>
      <c r="M32" s="120"/>
      <c r="N32" s="168"/>
      <c r="O32" s="120"/>
      <c r="P32" s="168"/>
      <c r="Q32" s="120"/>
      <c r="R32" s="168"/>
    </row>
    <row r="33" spans="1:18" s="5" customFormat="1" ht="13.55" customHeight="1">
      <c r="A33" s="645"/>
      <c r="B33" s="117" t="s">
        <v>10</v>
      </c>
      <c r="C33" s="118">
        <v>915942</v>
      </c>
      <c r="D33" s="127">
        <v>5.8044826514711337E-2</v>
      </c>
      <c r="E33" s="120">
        <v>1073</v>
      </c>
      <c r="F33" s="222">
        <v>-4.1964285714285711E-2</v>
      </c>
      <c r="G33" s="120"/>
      <c r="H33" s="168"/>
      <c r="I33" s="118">
        <v>79</v>
      </c>
      <c r="J33" s="222">
        <v>1.0789473684210527</v>
      </c>
      <c r="K33" s="368" t="s">
        <v>3</v>
      </c>
      <c r="L33" s="320"/>
      <c r="M33" s="120"/>
      <c r="N33" s="168"/>
      <c r="O33" s="120"/>
      <c r="P33" s="168"/>
      <c r="Q33" s="120"/>
      <c r="R33" s="168"/>
    </row>
    <row r="34" spans="1:18" s="5" customFormat="1" ht="13.55" customHeight="1">
      <c r="A34" s="645"/>
      <c r="B34" s="117" t="s">
        <v>11</v>
      </c>
      <c r="C34" s="118">
        <v>1098740</v>
      </c>
      <c r="D34" s="127">
        <v>7.6397222845398072E-2</v>
      </c>
      <c r="E34" s="120">
        <v>1691</v>
      </c>
      <c r="F34" s="127">
        <v>-6.4629847238542888E-3</v>
      </c>
      <c r="G34" s="120"/>
      <c r="H34" s="168"/>
      <c r="I34" s="118">
        <v>64</v>
      </c>
      <c r="J34" s="127">
        <v>-1.5384615384615385E-2</v>
      </c>
      <c r="K34" s="175">
        <v>13</v>
      </c>
      <c r="L34" s="168"/>
      <c r="M34" s="120"/>
      <c r="N34" s="168"/>
      <c r="O34" s="120"/>
      <c r="P34" s="168"/>
      <c r="Q34" s="120"/>
      <c r="R34" s="168"/>
    </row>
    <row r="35" spans="1:18" s="5" customFormat="1" ht="13.55" customHeight="1">
      <c r="A35" s="645"/>
      <c r="B35" s="117" t="s">
        <v>12</v>
      </c>
      <c r="C35" s="118">
        <v>1159874</v>
      </c>
      <c r="D35" s="127">
        <v>8.3701691786050303E-2</v>
      </c>
      <c r="E35" s="120">
        <v>1621</v>
      </c>
      <c r="F35" s="222">
        <v>-0.10787011557512383</v>
      </c>
      <c r="G35" s="120"/>
      <c r="H35" s="168"/>
      <c r="I35" s="118">
        <v>132</v>
      </c>
      <c r="J35" s="222">
        <v>1.1639344262295082</v>
      </c>
      <c r="K35" s="368" t="s">
        <v>3</v>
      </c>
      <c r="L35" s="320"/>
      <c r="M35" s="120"/>
      <c r="N35" s="168"/>
      <c r="O35" s="120"/>
      <c r="P35" s="168"/>
      <c r="Q35" s="120"/>
      <c r="R35" s="168"/>
    </row>
    <row r="36" spans="1:18" s="5" customFormat="1" ht="13.55" customHeight="1">
      <c r="A36" s="645"/>
      <c r="B36" s="117" t="s">
        <v>13</v>
      </c>
      <c r="C36" s="118">
        <v>931946</v>
      </c>
      <c r="D36" s="127">
        <v>0.18636265847197311</v>
      </c>
      <c r="E36" s="120">
        <v>1151</v>
      </c>
      <c r="F36" s="222">
        <v>0.15562248995983935</v>
      </c>
      <c r="G36" s="120"/>
      <c r="H36" s="168"/>
      <c r="I36" s="118">
        <v>75</v>
      </c>
      <c r="J36" s="222">
        <v>0.2711864406779661</v>
      </c>
      <c r="K36" s="175">
        <v>3</v>
      </c>
      <c r="L36" s="320">
        <v>-0.25</v>
      </c>
      <c r="M36" s="120"/>
      <c r="N36" s="168"/>
      <c r="O36" s="120"/>
      <c r="P36" s="168"/>
      <c r="Q36" s="120"/>
      <c r="R36" s="168"/>
    </row>
    <row r="37" spans="1:18" s="5" customFormat="1" ht="13.55" customHeight="1">
      <c r="A37" s="645"/>
      <c r="B37" s="117" t="s">
        <v>14</v>
      </c>
      <c r="C37" s="118">
        <v>984649</v>
      </c>
      <c r="D37" s="127">
        <v>0.16102220524285216</v>
      </c>
      <c r="E37" s="120">
        <v>1478</v>
      </c>
      <c r="F37" s="127">
        <v>0.2818733738074588</v>
      </c>
      <c r="G37" s="120"/>
      <c r="H37" s="168"/>
      <c r="I37" s="118">
        <v>55</v>
      </c>
      <c r="J37" s="127">
        <v>7.8431372549019607E-2</v>
      </c>
      <c r="K37" s="175">
        <v>3</v>
      </c>
      <c r="L37" s="168">
        <v>2</v>
      </c>
      <c r="M37" s="120"/>
      <c r="N37" s="168"/>
      <c r="O37" s="120"/>
      <c r="P37" s="168"/>
      <c r="Q37" s="120"/>
      <c r="R37" s="168"/>
    </row>
    <row r="38" spans="1:18" s="5" customFormat="1" ht="13.55" customHeight="1">
      <c r="A38" s="645"/>
      <c r="B38" s="117" t="s">
        <v>15</v>
      </c>
      <c r="C38" s="118">
        <v>987488</v>
      </c>
      <c r="D38" s="127">
        <v>0.25950121870181153</v>
      </c>
      <c r="E38" s="120">
        <v>1410</v>
      </c>
      <c r="F38" s="127">
        <v>0.3932806324110672</v>
      </c>
      <c r="G38" s="120"/>
      <c r="H38" s="168"/>
      <c r="I38" s="118">
        <v>72</v>
      </c>
      <c r="J38" s="127">
        <v>-0.37931034482758619</v>
      </c>
      <c r="K38" s="175">
        <v>12</v>
      </c>
      <c r="L38" s="168">
        <v>2</v>
      </c>
      <c r="M38" s="120"/>
      <c r="N38" s="168"/>
      <c r="O38" s="120"/>
      <c r="P38" s="168"/>
      <c r="Q38" s="120"/>
      <c r="R38" s="168"/>
    </row>
    <row r="39" spans="1:18" s="5" customFormat="1" ht="13.55" customHeight="1">
      <c r="A39" s="647"/>
      <c r="B39" s="117" t="s">
        <v>16</v>
      </c>
      <c r="C39" s="196">
        <v>1015874</v>
      </c>
      <c r="D39" s="127">
        <v>0.28480891788218005</v>
      </c>
      <c r="E39" s="120">
        <v>1535</v>
      </c>
      <c r="F39" s="142">
        <v>0.45635673624288425</v>
      </c>
      <c r="G39" s="120"/>
      <c r="H39" s="168"/>
      <c r="I39" s="118">
        <v>88</v>
      </c>
      <c r="J39" s="142">
        <v>0.29411764705882354</v>
      </c>
      <c r="K39" s="189">
        <v>3</v>
      </c>
      <c r="L39" s="178"/>
      <c r="M39" s="120"/>
      <c r="N39" s="168"/>
      <c r="O39" s="120"/>
      <c r="P39" s="168"/>
      <c r="Q39" s="120"/>
      <c r="R39" s="168"/>
    </row>
    <row r="40" spans="1:18" s="5" customFormat="1" ht="13.55" customHeight="1">
      <c r="A40" s="646" t="s">
        <v>198</v>
      </c>
      <c r="B40" s="152" t="s">
        <v>209</v>
      </c>
      <c r="C40" s="153">
        <v>1281530</v>
      </c>
      <c r="D40" s="154">
        <v>0.30066670929384026</v>
      </c>
      <c r="E40" s="153">
        <v>3063</v>
      </c>
      <c r="F40" s="127">
        <v>0.63796791443850265</v>
      </c>
      <c r="G40" s="153"/>
      <c r="H40" s="154"/>
      <c r="I40" s="153">
        <v>115</v>
      </c>
      <c r="J40" s="127">
        <v>1.0909090909090908</v>
      </c>
      <c r="K40" s="167">
        <v>13</v>
      </c>
      <c r="L40" s="168">
        <v>1.6</v>
      </c>
      <c r="M40" s="153"/>
      <c r="N40" s="154"/>
      <c r="O40" s="153"/>
      <c r="P40" s="154"/>
      <c r="Q40" s="153"/>
      <c r="R40" s="154"/>
    </row>
    <row r="41" spans="1:18" s="5" customFormat="1" ht="13.55" customHeight="1">
      <c r="A41" s="645"/>
      <c r="B41" s="117" t="s">
        <v>20</v>
      </c>
      <c r="C41" s="118">
        <v>982591</v>
      </c>
      <c r="D41" s="127">
        <v>4.0223545304024153E-2</v>
      </c>
      <c r="E41" s="118">
        <v>1353</v>
      </c>
      <c r="F41" s="127">
        <v>-0.25165929203539827</v>
      </c>
      <c r="G41" s="118"/>
      <c r="H41" s="127"/>
      <c r="I41" s="118">
        <v>139</v>
      </c>
      <c r="J41" s="127">
        <v>1.106060606060606</v>
      </c>
      <c r="K41" s="175">
        <v>3</v>
      </c>
      <c r="L41" s="168">
        <v>-0.5</v>
      </c>
      <c r="M41" s="118"/>
      <c r="N41" s="127"/>
      <c r="O41" s="118"/>
      <c r="P41" s="127"/>
      <c r="Q41" s="118"/>
      <c r="R41" s="127"/>
    </row>
    <row r="42" spans="1:18" s="5" customFormat="1" ht="13.55" customHeight="1">
      <c r="A42" s="645"/>
      <c r="B42" s="117" t="s">
        <v>213</v>
      </c>
      <c r="C42" s="118">
        <v>1046055</v>
      </c>
      <c r="D42" s="127">
        <v>0.27</v>
      </c>
      <c r="E42" s="118">
        <v>1367</v>
      </c>
      <c r="F42" s="127">
        <v>0.1733905579399142</v>
      </c>
      <c r="G42" s="118"/>
      <c r="H42" s="127"/>
      <c r="I42" s="118">
        <v>170</v>
      </c>
      <c r="J42" s="127">
        <v>3.1463414634146343</v>
      </c>
      <c r="K42" s="175">
        <v>3</v>
      </c>
      <c r="L42" s="168">
        <v>-0.25</v>
      </c>
      <c r="M42" s="118"/>
      <c r="N42" s="127"/>
      <c r="O42" s="118"/>
      <c r="P42" s="127"/>
      <c r="Q42" s="118"/>
      <c r="R42" s="127"/>
    </row>
    <row r="43" spans="1:18" s="5" customFormat="1" ht="13.55" customHeight="1">
      <c r="A43" s="645"/>
      <c r="B43" s="117" t="s">
        <v>214</v>
      </c>
      <c r="C43" s="118">
        <v>989018</v>
      </c>
      <c r="D43" s="127">
        <v>0.157</v>
      </c>
      <c r="E43" s="118">
        <v>1319</v>
      </c>
      <c r="F43" s="127">
        <v>0.24433962264150932</v>
      </c>
      <c r="G43" s="118"/>
      <c r="H43" s="127"/>
      <c r="I43" s="118">
        <v>105</v>
      </c>
      <c r="J43" s="127">
        <v>0.98113207547169812</v>
      </c>
      <c r="K43" s="175">
        <v>2</v>
      </c>
      <c r="L43" s="168">
        <v>1</v>
      </c>
      <c r="M43" s="118"/>
      <c r="N43" s="127"/>
      <c r="O43" s="118"/>
      <c r="P43" s="127"/>
      <c r="Q43" s="118"/>
      <c r="R43" s="127"/>
    </row>
    <row r="44" spans="1:18" s="5" customFormat="1" ht="13.55" customHeight="1">
      <c r="A44" s="645"/>
      <c r="B44" s="117" t="s">
        <v>215</v>
      </c>
      <c r="C44" s="118">
        <v>1107498</v>
      </c>
      <c r="D44" s="127">
        <v>0.222</v>
      </c>
      <c r="E44" s="118">
        <v>1260</v>
      </c>
      <c r="F44" s="127">
        <v>5.8000000000000003E-2</v>
      </c>
      <c r="G44" s="118"/>
      <c r="H44" s="127"/>
      <c r="I44" s="118">
        <v>103</v>
      </c>
      <c r="J44" s="127">
        <v>5.8000000000000003E-2</v>
      </c>
      <c r="K44" s="175">
        <v>1</v>
      </c>
      <c r="L44" s="168">
        <v>5.8000000000000003E-2</v>
      </c>
      <c r="M44" s="118"/>
      <c r="N44" s="127"/>
      <c r="O44" s="118"/>
      <c r="P44" s="127"/>
      <c r="Q44" s="118"/>
      <c r="R44" s="127"/>
    </row>
    <row r="45" spans="1:18" s="5" customFormat="1" ht="13.55" customHeight="1">
      <c r="A45" s="645"/>
      <c r="B45" s="117" t="s">
        <v>216</v>
      </c>
      <c r="C45" s="118">
        <v>1064076</v>
      </c>
      <c r="D45" s="127">
        <v>0.16200000000000001</v>
      </c>
      <c r="E45" s="118">
        <v>1390</v>
      </c>
      <c r="F45" s="127">
        <v>0.29543336439888163</v>
      </c>
      <c r="G45" s="118"/>
      <c r="H45" s="127"/>
      <c r="I45" s="118">
        <v>124</v>
      </c>
      <c r="J45" s="127">
        <v>0.569620253164557</v>
      </c>
      <c r="K45" s="175">
        <v>15</v>
      </c>
      <c r="L45" s="168"/>
      <c r="M45" s="118"/>
      <c r="N45" s="127"/>
      <c r="O45" s="118"/>
      <c r="P45" s="127"/>
      <c r="Q45" s="118"/>
      <c r="R45" s="127"/>
    </row>
    <row r="46" spans="1:18" s="5" customFormat="1" ht="13.55" customHeight="1">
      <c r="A46" s="645"/>
      <c r="B46" s="117" t="s">
        <v>217</v>
      </c>
      <c r="C46" s="118">
        <v>1297398</v>
      </c>
      <c r="D46" s="127">
        <v>0.18099999999999999</v>
      </c>
      <c r="E46" s="118">
        <v>2257</v>
      </c>
      <c r="F46" s="127">
        <v>0.33471318746303963</v>
      </c>
      <c r="G46" s="118"/>
      <c r="H46" s="127"/>
      <c r="I46" s="118">
        <v>96</v>
      </c>
      <c r="J46" s="127">
        <v>0.5</v>
      </c>
      <c r="K46" s="175">
        <v>15</v>
      </c>
      <c r="L46" s="168">
        <v>0.15384615384615385</v>
      </c>
      <c r="M46" s="118"/>
      <c r="N46" s="127"/>
      <c r="O46" s="118"/>
      <c r="P46" s="127"/>
      <c r="Q46" s="118"/>
      <c r="R46" s="127"/>
    </row>
    <row r="47" spans="1:18" s="5" customFormat="1" ht="13.55" customHeight="1">
      <c r="A47" s="645"/>
      <c r="B47" s="117" t="s">
        <v>218</v>
      </c>
      <c r="C47" s="118">
        <v>1308664</v>
      </c>
      <c r="D47" s="127">
        <v>0.128</v>
      </c>
      <c r="E47" s="118">
        <v>2455</v>
      </c>
      <c r="F47" s="127">
        <v>0.51449722393584207</v>
      </c>
      <c r="G47" s="118"/>
      <c r="H47" s="127"/>
      <c r="I47" s="120">
        <v>120</v>
      </c>
      <c r="J47" s="127">
        <v>-9.0909090909090912E-2</v>
      </c>
      <c r="K47" s="175">
        <v>5</v>
      </c>
      <c r="L47" s="168"/>
      <c r="M47" s="118"/>
      <c r="N47" s="127"/>
      <c r="O47" s="118"/>
      <c r="P47" s="127"/>
      <c r="Q47" s="118"/>
      <c r="R47" s="127"/>
    </row>
    <row r="48" spans="1:18" s="5" customFormat="1" ht="13.55" customHeight="1">
      <c r="A48" s="645"/>
      <c r="B48" s="117" t="s">
        <v>219</v>
      </c>
      <c r="C48" s="118">
        <v>1015650</v>
      </c>
      <c r="D48" s="127">
        <v>0.09</v>
      </c>
      <c r="E48" s="120">
        <v>1425</v>
      </c>
      <c r="F48" s="127">
        <v>0.23805386620330149</v>
      </c>
      <c r="G48" s="120"/>
      <c r="H48" s="127"/>
      <c r="I48" s="120">
        <v>62</v>
      </c>
      <c r="J48" s="127">
        <v>-0.17333333333333334</v>
      </c>
      <c r="K48" s="175">
        <v>24</v>
      </c>
      <c r="L48" s="127">
        <v>7</v>
      </c>
      <c r="M48" s="120"/>
      <c r="N48" s="127"/>
      <c r="O48" s="120"/>
      <c r="P48" s="127"/>
      <c r="Q48" s="120"/>
      <c r="R48" s="127"/>
    </row>
    <row r="49" spans="1:18" s="5" customFormat="1" ht="13.55" customHeight="1">
      <c r="A49" s="645"/>
      <c r="B49" s="117" t="s">
        <v>220</v>
      </c>
      <c r="C49" s="120">
        <v>1078092</v>
      </c>
      <c r="D49" s="127">
        <v>9.5000000000000001E-2</v>
      </c>
      <c r="E49" s="120">
        <v>1655</v>
      </c>
      <c r="F49" s="127">
        <v>0.11975642760487144</v>
      </c>
      <c r="G49" s="120"/>
      <c r="H49" s="127"/>
      <c r="I49" s="120">
        <v>72</v>
      </c>
      <c r="J49" s="127">
        <v>0.30909090909090908</v>
      </c>
      <c r="K49" s="175">
        <v>14</v>
      </c>
      <c r="L49" s="127">
        <v>3.6666666666666665</v>
      </c>
      <c r="M49" s="120"/>
      <c r="N49" s="127"/>
      <c r="O49" s="120"/>
      <c r="P49" s="127"/>
      <c r="Q49" s="120"/>
      <c r="R49" s="127"/>
    </row>
    <row r="50" spans="1:18" s="5" customFormat="1" ht="13.55" customHeight="1">
      <c r="A50" s="645"/>
      <c r="B50" s="117" t="s">
        <v>15</v>
      </c>
      <c r="C50" s="120">
        <v>1072557</v>
      </c>
      <c r="D50" s="127">
        <v>8.5999999999999993E-2</v>
      </c>
      <c r="E50" s="120">
        <v>1249</v>
      </c>
      <c r="F50" s="127">
        <v>-0.11418439716312057</v>
      </c>
      <c r="G50" s="120"/>
      <c r="H50" s="127"/>
      <c r="I50" s="120">
        <v>84</v>
      </c>
      <c r="J50" s="127">
        <v>0.16666666666666666</v>
      </c>
      <c r="K50" s="175">
        <v>5</v>
      </c>
      <c r="L50" s="127">
        <v>-0.58333333333333337</v>
      </c>
      <c r="M50" s="120"/>
      <c r="N50" s="127"/>
      <c r="O50" s="120"/>
      <c r="P50" s="127"/>
      <c r="Q50" s="120"/>
      <c r="R50" s="127"/>
    </row>
    <row r="51" spans="1:18" s="5" customFormat="1" ht="13.55" customHeight="1">
      <c r="A51" s="647"/>
      <c r="B51" s="176" t="s">
        <v>207</v>
      </c>
      <c r="C51" s="120">
        <v>1081848</v>
      </c>
      <c r="D51" s="127">
        <v>6.5000000000000002E-2</v>
      </c>
      <c r="E51" s="120">
        <v>1663</v>
      </c>
      <c r="F51" s="142">
        <v>8.3387622149837137E-2</v>
      </c>
      <c r="G51" s="177"/>
      <c r="H51" s="142"/>
      <c r="I51" s="177">
        <v>35</v>
      </c>
      <c r="J51" s="142">
        <v>-0.60227272727272729</v>
      </c>
      <c r="K51" s="189">
        <v>16</v>
      </c>
      <c r="L51" s="142">
        <v>4.333333333333333</v>
      </c>
      <c r="M51" s="177"/>
      <c r="N51" s="142"/>
      <c r="O51" s="177"/>
      <c r="P51" s="142"/>
      <c r="Q51" s="177"/>
      <c r="R51" s="142"/>
    </row>
    <row r="52" spans="1:18" s="5" customFormat="1" ht="13.55" customHeight="1">
      <c r="A52" s="646" t="s">
        <v>208</v>
      </c>
      <c r="B52" s="152" t="s">
        <v>209</v>
      </c>
      <c r="C52" s="155">
        <v>1322909</v>
      </c>
      <c r="D52" s="154">
        <v>3.2000000000000001E-2</v>
      </c>
      <c r="E52" s="155">
        <v>2742</v>
      </c>
      <c r="F52" s="127">
        <v>-0.10479921645445642</v>
      </c>
      <c r="G52" s="155"/>
      <c r="H52" s="154"/>
      <c r="I52" s="155">
        <v>109</v>
      </c>
      <c r="J52" s="127">
        <v>-5.2173913043478258E-2</v>
      </c>
      <c r="K52" s="167">
        <v>5</v>
      </c>
      <c r="L52" s="127">
        <v>-0.61538461538461542</v>
      </c>
      <c r="M52" s="155"/>
      <c r="N52" s="154"/>
      <c r="O52" s="155"/>
      <c r="P52" s="154"/>
      <c r="Q52" s="155"/>
      <c r="R52" s="154"/>
    </row>
    <row r="53" spans="1:18" s="5" customFormat="1" ht="13.55" customHeight="1">
      <c r="A53" s="645"/>
      <c r="B53" s="117" t="s">
        <v>210</v>
      </c>
      <c r="C53" s="120">
        <v>1132463</v>
      </c>
      <c r="D53" s="127">
        <v>0.153</v>
      </c>
      <c r="E53" s="120">
        <v>1794</v>
      </c>
      <c r="F53" s="127">
        <v>0.32594235033259422</v>
      </c>
      <c r="G53" s="120"/>
      <c r="H53" s="127"/>
      <c r="I53" s="120">
        <v>131</v>
      </c>
      <c r="J53" s="127">
        <v>-5.7553956834532377E-2</v>
      </c>
      <c r="K53" s="175">
        <v>41</v>
      </c>
      <c r="L53" s="127">
        <v>12.666666666666666</v>
      </c>
      <c r="M53" s="120"/>
      <c r="N53" s="127"/>
      <c r="O53" s="120"/>
      <c r="P53" s="127"/>
      <c r="Q53" s="120"/>
      <c r="R53" s="127"/>
    </row>
    <row r="54" spans="1:18" s="5" customFormat="1" ht="13.55" customHeight="1">
      <c r="A54" s="645"/>
      <c r="B54" s="117" t="s">
        <v>7</v>
      </c>
      <c r="C54" s="120">
        <v>983589</v>
      </c>
      <c r="D54" s="127">
        <v>-6.0299999999999999E-2</v>
      </c>
      <c r="E54" s="202">
        <v>1711</v>
      </c>
      <c r="F54" s="127">
        <v>0.25164594001463059</v>
      </c>
      <c r="G54" s="120"/>
      <c r="H54" s="127"/>
      <c r="I54" s="120">
        <v>82</v>
      </c>
      <c r="J54" s="127">
        <v>-0.51764705882352946</v>
      </c>
      <c r="K54" s="175">
        <v>2</v>
      </c>
      <c r="L54" s="127">
        <v>-0.33333333333333331</v>
      </c>
      <c r="M54" s="120"/>
      <c r="N54" s="127"/>
      <c r="O54" s="120"/>
      <c r="P54" s="127"/>
      <c r="Q54" s="120"/>
      <c r="R54" s="127"/>
    </row>
    <row r="55" spans="1:18" s="5" customFormat="1" ht="13.55" customHeight="1">
      <c r="A55" s="645"/>
      <c r="B55" s="117" t="s">
        <v>8</v>
      </c>
      <c r="C55" s="120">
        <v>1026750</v>
      </c>
      <c r="D55" s="127">
        <v>3.7999999999999999E-2</v>
      </c>
      <c r="E55" s="120">
        <v>1616</v>
      </c>
      <c r="F55" s="222">
        <v>0.22517058377558757</v>
      </c>
      <c r="G55" s="120"/>
      <c r="H55" s="127"/>
      <c r="I55" s="120">
        <v>5</v>
      </c>
      <c r="J55" s="222">
        <v>-0.95238095238095233</v>
      </c>
      <c r="K55" s="175">
        <v>5</v>
      </c>
      <c r="L55" s="222">
        <v>1.5</v>
      </c>
      <c r="M55" s="120"/>
      <c r="N55" s="127"/>
      <c r="O55" s="120"/>
      <c r="P55" s="127"/>
      <c r="Q55" s="120"/>
      <c r="R55" s="127"/>
    </row>
    <row r="56" spans="1:18" s="5" customFormat="1" ht="13.55" customHeight="1">
      <c r="A56" s="645"/>
      <c r="B56" s="117" t="s">
        <v>9</v>
      </c>
      <c r="C56" s="120">
        <v>1099977</v>
      </c>
      <c r="D56" s="127">
        <v>-7.0000000000000001E-3</v>
      </c>
      <c r="E56" s="120">
        <v>1410</v>
      </c>
      <c r="F56" s="127">
        <v>0.11904761904761904</v>
      </c>
      <c r="G56" s="120"/>
      <c r="H56" s="127"/>
      <c r="I56" s="120">
        <v>5</v>
      </c>
      <c r="J56" s="127">
        <v>-0.95145631067961167</v>
      </c>
      <c r="K56" s="175">
        <v>1</v>
      </c>
      <c r="L56" s="127">
        <v>0</v>
      </c>
      <c r="M56" s="120"/>
      <c r="N56" s="127"/>
      <c r="O56" s="120"/>
      <c r="P56" s="127"/>
      <c r="Q56" s="120"/>
      <c r="R56" s="127"/>
    </row>
    <row r="57" spans="1:18" s="5" customFormat="1" ht="13.55" customHeight="1">
      <c r="A57" s="645"/>
      <c r="B57" s="117" t="s">
        <v>10</v>
      </c>
      <c r="C57" s="120">
        <v>1004715</v>
      </c>
      <c r="D57" s="127">
        <v>-5.6000000000000001E-2</v>
      </c>
      <c r="E57" s="120">
        <v>1391</v>
      </c>
      <c r="F57" s="222">
        <v>7.1942446043165469E-4</v>
      </c>
      <c r="G57" s="120"/>
      <c r="H57" s="127"/>
      <c r="I57" s="120">
        <v>13</v>
      </c>
      <c r="J57" s="222">
        <v>-0.89516129032258063</v>
      </c>
      <c r="K57" s="175">
        <v>6</v>
      </c>
      <c r="L57" s="222">
        <v>-0.6</v>
      </c>
      <c r="M57" s="120"/>
      <c r="N57" s="127"/>
      <c r="O57" s="120"/>
      <c r="P57" s="127"/>
      <c r="Q57" s="120"/>
      <c r="R57" s="127"/>
    </row>
    <row r="58" spans="1:18" s="5" customFormat="1" ht="13.55" customHeight="1">
      <c r="A58" s="645"/>
      <c r="B58" s="117" t="s">
        <v>11</v>
      </c>
      <c r="C58" s="120">
        <v>1135843</v>
      </c>
      <c r="D58" s="127">
        <v>-0.125</v>
      </c>
      <c r="E58" s="120">
        <v>2584</v>
      </c>
      <c r="F58" s="127">
        <v>0.14488258750553831</v>
      </c>
      <c r="G58" s="120"/>
      <c r="H58" s="127"/>
      <c r="I58" s="120">
        <v>148</v>
      </c>
      <c r="J58" s="127">
        <v>0.54166666666666663</v>
      </c>
      <c r="K58" s="175">
        <v>7</v>
      </c>
      <c r="L58" s="127">
        <v>-0.53333333333333333</v>
      </c>
      <c r="M58" s="120"/>
      <c r="N58" s="127"/>
      <c r="O58" s="120"/>
      <c r="P58" s="127"/>
      <c r="Q58" s="120"/>
      <c r="R58" s="127"/>
    </row>
    <row r="59" spans="1:18" s="5" customFormat="1" ht="13.55" customHeight="1">
      <c r="A59" s="645"/>
      <c r="B59" s="117" t="s">
        <v>12</v>
      </c>
      <c r="C59" s="120">
        <v>1163809</v>
      </c>
      <c r="D59" s="127">
        <v>-0.111</v>
      </c>
      <c r="E59" s="120">
        <v>2213</v>
      </c>
      <c r="F59" s="222">
        <v>-9.8574338085539712E-2</v>
      </c>
      <c r="G59" s="120"/>
      <c r="H59" s="127"/>
      <c r="I59" s="120">
        <v>104</v>
      </c>
      <c r="J59" s="222">
        <v>-0.13333333333333333</v>
      </c>
      <c r="K59" s="175">
        <v>5</v>
      </c>
      <c r="L59" s="222">
        <v>0</v>
      </c>
      <c r="M59" s="120"/>
      <c r="N59" s="127"/>
      <c r="O59" s="120"/>
      <c r="P59" s="127"/>
      <c r="Q59" s="120"/>
      <c r="R59" s="127"/>
    </row>
    <row r="60" spans="1:18" s="5" customFormat="1" ht="13.55" customHeight="1">
      <c r="A60" s="645"/>
      <c r="B60" s="117" t="s">
        <v>13</v>
      </c>
      <c r="C60" s="120">
        <v>818747</v>
      </c>
      <c r="D60" s="127">
        <v>-0.19400000000000001</v>
      </c>
      <c r="E60" s="120">
        <v>1229</v>
      </c>
      <c r="F60" s="222">
        <v>-0.1375438596491228</v>
      </c>
      <c r="G60" s="120"/>
      <c r="H60" s="127"/>
      <c r="I60" s="120">
        <v>48</v>
      </c>
      <c r="J60" s="222">
        <v>-0.22580645161290322</v>
      </c>
      <c r="K60" s="175">
        <v>1</v>
      </c>
      <c r="L60" s="222">
        <v>-0.95833333333333337</v>
      </c>
      <c r="M60" s="120"/>
      <c r="N60" s="127"/>
      <c r="O60" s="120"/>
      <c r="P60" s="127"/>
      <c r="Q60" s="120"/>
      <c r="R60" s="127"/>
    </row>
    <row r="61" spans="1:18" s="5" customFormat="1" ht="13.55" customHeight="1">
      <c r="A61" s="645"/>
      <c r="B61" s="117" t="s">
        <v>14</v>
      </c>
      <c r="C61" s="120">
        <v>932716</v>
      </c>
      <c r="D61" s="127">
        <v>-0.13500000000000001</v>
      </c>
      <c r="E61" s="120">
        <v>1365</v>
      </c>
      <c r="F61" s="127">
        <v>-0.17522658610271905</v>
      </c>
      <c r="G61" s="120"/>
      <c r="H61" s="127"/>
      <c r="I61" s="120">
        <v>45</v>
      </c>
      <c r="J61" s="127">
        <v>-0.375</v>
      </c>
      <c r="K61" s="175">
        <v>11</v>
      </c>
      <c r="L61" s="127">
        <v>-0.21428571428571427</v>
      </c>
      <c r="M61" s="120"/>
      <c r="N61" s="127"/>
      <c r="O61" s="120"/>
      <c r="P61" s="127"/>
      <c r="Q61" s="120"/>
      <c r="R61" s="127"/>
    </row>
    <row r="62" spans="1:18" s="5" customFormat="1" ht="13.55" customHeight="1">
      <c r="A62" s="645"/>
      <c r="B62" s="117" t="s">
        <v>15</v>
      </c>
      <c r="C62" s="120">
        <v>707012</v>
      </c>
      <c r="D62" s="127">
        <v>-0.34079999999999999</v>
      </c>
      <c r="E62" s="120">
        <v>998</v>
      </c>
      <c r="F62" s="127">
        <v>-0.20096076861489193</v>
      </c>
      <c r="G62" s="120"/>
      <c r="H62" s="127"/>
      <c r="I62" s="120">
        <v>36</v>
      </c>
      <c r="J62" s="127">
        <v>-0.5714285714285714</v>
      </c>
      <c r="K62" s="175">
        <v>1</v>
      </c>
      <c r="L62" s="127">
        <v>-0.8</v>
      </c>
      <c r="M62" s="120"/>
      <c r="N62" s="127"/>
      <c r="O62" s="120"/>
      <c r="P62" s="127"/>
      <c r="Q62" s="120"/>
      <c r="R62" s="127"/>
    </row>
    <row r="63" spans="1:18" s="5" customFormat="1" ht="13.55" customHeight="1">
      <c r="A63" s="647"/>
      <c r="B63" s="176" t="s">
        <v>16</v>
      </c>
      <c r="C63" s="177">
        <v>667564</v>
      </c>
      <c r="D63" s="142">
        <v>-0.38290000000000002</v>
      </c>
      <c r="E63" s="177">
        <v>1232</v>
      </c>
      <c r="F63" s="142">
        <v>-0.25917017438364404</v>
      </c>
      <c r="G63" s="177"/>
      <c r="H63" s="142"/>
      <c r="I63" s="177">
        <v>73</v>
      </c>
      <c r="J63" s="142">
        <v>1.0857142857142856</v>
      </c>
      <c r="K63" s="189">
        <v>6</v>
      </c>
      <c r="L63" s="142">
        <v>-0.625</v>
      </c>
      <c r="M63" s="177"/>
      <c r="N63" s="142"/>
      <c r="O63" s="177"/>
      <c r="P63" s="142"/>
      <c r="Q63" s="177"/>
      <c r="R63" s="142"/>
    </row>
    <row r="64" spans="1:18" s="5" customFormat="1" ht="13.55" customHeight="1">
      <c r="A64" s="645" t="s">
        <v>211</v>
      </c>
      <c r="B64" s="117" t="s">
        <v>209</v>
      </c>
      <c r="C64" s="120">
        <v>812901</v>
      </c>
      <c r="D64" s="127">
        <v>-0.38600000000000001</v>
      </c>
      <c r="E64" s="120">
        <v>1418</v>
      </c>
      <c r="F64" s="127">
        <v>-0.48285922684172133</v>
      </c>
      <c r="G64" s="120"/>
      <c r="H64" s="127"/>
      <c r="I64" s="120">
        <v>91</v>
      </c>
      <c r="J64" s="127">
        <v>-0.16513761467889909</v>
      </c>
      <c r="K64" s="120">
        <v>13</v>
      </c>
      <c r="L64" s="127">
        <v>1.6</v>
      </c>
      <c r="M64" s="120"/>
      <c r="N64" s="127"/>
      <c r="O64" s="120"/>
      <c r="P64" s="127"/>
      <c r="Q64" s="120"/>
      <c r="R64" s="127"/>
    </row>
    <row r="65" spans="1:18" s="5" customFormat="1" ht="13.55" customHeight="1">
      <c r="A65" s="645"/>
      <c r="B65" s="117" t="s">
        <v>210</v>
      </c>
      <c r="C65" s="120">
        <v>753642</v>
      </c>
      <c r="D65" s="127">
        <v>-0.33500000000000002</v>
      </c>
      <c r="E65" s="120">
        <v>1055</v>
      </c>
      <c r="F65" s="127">
        <v>-0.41192865105908583</v>
      </c>
      <c r="G65" s="120"/>
      <c r="H65" s="127"/>
      <c r="I65" s="120">
        <v>69</v>
      </c>
      <c r="J65" s="127">
        <v>-0.47328244274809161</v>
      </c>
      <c r="K65" s="120">
        <v>22</v>
      </c>
      <c r="L65" s="127">
        <v>-0.46341463414634143</v>
      </c>
      <c r="M65" s="120"/>
      <c r="N65" s="127"/>
      <c r="O65" s="120"/>
      <c r="P65" s="127"/>
      <c r="Q65" s="120"/>
      <c r="R65" s="127"/>
    </row>
    <row r="66" spans="1:18" s="5" customFormat="1" ht="13.55" customHeight="1">
      <c r="A66" s="645"/>
      <c r="B66" s="117" t="s">
        <v>7</v>
      </c>
      <c r="C66" s="120">
        <v>702043</v>
      </c>
      <c r="D66" s="127">
        <v>-0.28599999999999998</v>
      </c>
      <c r="E66" s="207">
        <v>990</v>
      </c>
      <c r="F66" s="127">
        <v>-0.42139099941554647</v>
      </c>
      <c r="G66" s="120"/>
      <c r="H66" s="127"/>
      <c r="I66" s="120">
        <v>87</v>
      </c>
      <c r="J66" s="127">
        <v>6.0975609756097615E-2</v>
      </c>
      <c r="K66" s="120">
        <v>1</v>
      </c>
      <c r="L66" s="127">
        <v>-0.5</v>
      </c>
      <c r="M66" s="120"/>
      <c r="N66" s="127"/>
      <c r="O66" s="120"/>
      <c r="P66" s="127"/>
      <c r="Q66" s="120"/>
      <c r="R66" s="127"/>
    </row>
    <row r="67" spans="1:18" s="5" customFormat="1" ht="13.55" customHeight="1">
      <c r="A67" s="645"/>
      <c r="B67" s="117" t="s">
        <v>8</v>
      </c>
      <c r="C67" s="120">
        <v>734681</v>
      </c>
      <c r="D67" s="127">
        <v>-0.28399999999999997</v>
      </c>
      <c r="E67" s="120">
        <v>964</v>
      </c>
      <c r="F67" s="127">
        <v>-0.40346534653465349</v>
      </c>
      <c r="G67" s="120"/>
      <c r="H67" s="127"/>
      <c r="I67" s="120">
        <v>78</v>
      </c>
      <c r="J67" s="127">
        <v>14.6</v>
      </c>
      <c r="K67" s="120">
        <v>1</v>
      </c>
      <c r="L67" s="127">
        <v>-0.8</v>
      </c>
      <c r="M67" s="120"/>
      <c r="N67" s="127"/>
      <c r="O67" s="120"/>
      <c r="P67" s="127"/>
      <c r="Q67" s="120"/>
      <c r="R67" s="127"/>
    </row>
    <row r="68" spans="1:18" s="5" customFormat="1" ht="13.55" customHeight="1">
      <c r="A68" s="645"/>
      <c r="B68" s="117" t="s">
        <v>9</v>
      </c>
      <c r="C68" s="120">
        <v>737396</v>
      </c>
      <c r="D68" s="127">
        <v>-0.33</v>
      </c>
      <c r="E68" s="120">
        <v>898</v>
      </c>
      <c r="F68" s="127">
        <v>5.8000000000000003E-2</v>
      </c>
      <c r="G68" s="120"/>
      <c r="H68" s="127"/>
      <c r="I68" s="120">
        <v>80</v>
      </c>
      <c r="J68" s="127">
        <v>5.8000000000000003E-2</v>
      </c>
      <c r="K68" s="120">
        <v>3</v>
      </c>
      <c r="L68" s="127">
        <v>5.8000000000000003E-2</v>
      </c>
      <c r="M68" s="120"/>
      <c r="N68" s="127"/>
      <c r="O68" s="120"/>
      <c r="P68" s="127"/>
      <c r="Q68" s="120"/>
      <c r="R68" s="127"/>
    </row>
    <row r="69" spans="1:18" s="5" customFormat="1" ht="13.55" customHeight="1">
      <c r="A69" s="645"/>
      <c r="B69" s="117" t="s">
        <v>10</v>
      </c>
      <c r="C69" s="120">
        <v>731137</v>
      </c>
      <c r="D69" s="127">
        <v>-0.27200000000000002</v>
      </c>
      <c r="E69" s="120">
        <v>1231</v>
      </c>
      <c r="F69" s="127">
        <v>-0.11502516175413371</v>
      </c>
      <c r="G69" s="120"/>
      <c r="H69" s="127"/>
      <c r="I69" s="120">
        <v>155</v>
      </c>
      <c r="J69" s="127">
        <v>10.923076923076923</v>
      </c>
      <c r="K69" s="120">
        <v>7</v>
      </c>
      <c r="L69" s="127">
        <v>0.16666666666666666</v>
      </c>
      <c r="M69" s="120"/>
      <c r="N69" s="127"/>
      <c r="O69" s="120"/>
      <c r="P69" s="127"/>
      <c r="Q69" s="120"/>
      <c r="R69" s="127"/>
    </row>
    <row r="70" spans="1:18" s="5" customFormat="1" ht="13.55" customHeight="1">
      <c r="A70" s="645"/>
      <c r="B70" s="117" t="s">
        <v>11</v>
      </c>
      <c r="C70" s="120">
        <v>996695</v>
      </c>
      <c r="D70" s="127">
        <v>-0.123</v>
      </c>
      <c r="E70" s="120">
        <v>1568</v>
      </c>
      <c r="F70" s="127">
        <v>-0.39318885448916407</v>
      </c>
      <c r="G70" s="120"/>
      <c r="H70" s="127"/>
      <c r="I70" s="120">
        <v>177</v>
      </c>
      <c r="J70" s="127">
        <v>0.19594594594594594</v>
      </c>
      <c r="K70" s="120">
        <v>6</v>
      </c>
      <c r="L70" s="127">
        <v>-0.14285714285714285</v>
      </c>
      <c r="M70" s="120"/>
      <c r="N70" s="127"/>
      <c r="O70" s="120"/>
      <c r="P70" s="127"/>
      <c r="Q70" s="120"/>
      <c r="R70" s="127"/>
    </row>
    <row r="71" spans="1:18" s="5" customFormat="1" ht="13.55" customHeight="1">
      <c r="A71" s="645"/>
      <c r="B71" s="117" t="s">
        <v>12</v>
      </c>
      <c r="C71" s="120">
        <v>1041527</v>
      </c>
      <c r="D71" s="127">
        <v>-0.105</v>
      </c>
      <c r="E71" s="120">
        <v>1621</v>
      </c>
      <c r="F71" s="127">
        <v>-0.26751016719385451</v>
      </c>
      <c r="G71" s="120"/>
      <c r="H71" s="127"/>
      <c r="I71" s="120">
        <v>97</v>
      </c>
      <c r="J71" s="127">
        <v>-6.7307692307692304E-2</v>
      </c>
      <c r="K71" s="120">
        <v>1</v>
      </c>
      <c r="L71" s="127">
        <v>-0.8</v>
      </c>
      <c r="M71" s="120"/>
      <c r="N71" s="127"/>
      <c r="O71" s="120"/>
      <c r="P71" s="127"/>
      <c r="Q71" s="120"/>
      <c r="R71" s="127"/>
    </row>
    <row r="72" spans="1:18" s="5" customFormat="1" ht="13.55" customHeight="1">
      <c r="A72" s="645"/>
      <c r="B72" s="117" t="s">
        <v>13</v>
      </c>
      <c r="C72" s="120">
        <v>658487</v>
      </c>
      <c r="D72" s="127">
        <v>-0.19600000000000001</v>
      </c>
      <c r="E72" s="120">
        <v>1032</v>
      </c>
      <c r="F72" s="127">
        <v>-0.16029292107404394</v>
      </c>
      <c r="G72" s="120"/>
      <c r="H72" s="127"/>
      <c r="I72" s="120">
        <v>72</v>
      </c>
      <c r="J72" s="127">
        <v>0.5</v>
      </c>
      <c r="K72" s="120">
        <v>4</v>
      </c>
      <c r="L72" s="127">
        <v>3</v>
      </c>
      <c r="M72" s="120"/>
      <c r="N72" s="127"/>
      <c r="O72" s="120"/>
      <c r="P72" s="127"/>
      <c r="Q72" s="120"/>
      <c r="R72" s="127"/>
    </row>
    <row r="73" spans="1:18" s="5" customFormat="1" ht="13.55" customHeight="1">
      <c r="A73" s="645"/>
      <c r="B73" s="117" t="s">
        <v>14</v>
      </c>
      <c r="C73" s="120">
        <v>714880</v>
      </c>
      <c r="D73" s="127">
        <v>-0.23400000000000001</v>
      </c>
      <c r="E73" s="120">
        <v>949</v>
      </c>
      <c r="F73" s="127">
        <v>-0.30476190476190479</v>
      </c>
      <c r="G73" s="120"/>
      <c r="H73" s="127"/>
      <c r="I73" s="120">
        <v>51</v>
      </c>
      <c r="J73" s="127">
        <v>0.13333333333333333</v>
      </c>
      <c r="K73" s="120">
        <v>6</v>
      </c>
      <c r="L73" s="127">
        <v>-0.45454545454545453</v>
      </c>
      <c r="M73" s="120"/>
      <c r="N73" s="127"/>
      <c r="O73" s="120"/>
      <c r="P73" s="127"/>
      <c r="Q73" s="120"/>
      <c r="R73" s="127"/>
    </row>
    <row r="74" spans="1:18" s="5" customFormat="1" ht="13.55" customHeight="1">
      <c r="A74" s="645"/>
      <c r="B74" s="117" t="s">
        <v>15</v>
      </c>
      <c r="C74" s="120">
        <v>721940</v>
      </c>
      <c r="D74" s="127">
        <v>2.1000000000000001E-2</v>
      </c>
      <c r="E74" s="120">
        <v>1259</v>
      </c>
      <c r="F74" s="127">
        <v>0.26152304609218435</v>
      </c>
      <c r="G74" s="120"/>
      <c r="H74" s="127"/>
      <c r="I74" s="120">
        <v>81</v>
      </c>
      <c r="J74" s="127">
        <v>1.25</v>
      </c>
      <c r="K74" s="120">
        <v>19</v>
      </c>
      <c r="L74" s="127">
        <v>18</v>
      </c>
      <c r="M74" s="120"/>
      <c r="N74" s="127"/>
      <c r="O74" s="120"/>
      <c r="P74" s="127"/>
      <c r="Q74" s="120"/>
      <c r="R74" s="127"/>
    </row>
    <row r="75" spans="1:18" s="5" customFormat="1" ht="13.55" customHeight="1">
      <c r="A75" s="647"/>
      <c r="B75" s="176" t="s">
        <v>16</v>
      </c>
      <c r="C75" s="120">
        <v>888782</v>
      </c>
      <c r="D75" s="127">
        <v>0.33100000000000002</v>
      </c>
      <c r="E75" s="120">
        <v>1421</v>
      </c>
      <c r="F75" s="142">
        <v>0.15340909090909091</v>
      </c>
      <c r="G75" s="120"/>
      <c r="H75" s="127"/>
      <c r="I75" s="120">
        <v>93</v>
      </c>
      <c r="J75" s="142">
        <v>0.27397260273972601</v>
      </c>
      <c r="K75" s="120">
        <v>1</v>
      </c>
      <c r="L75" s="142">
        <v>-0.83333333333333337</v>
      </c>
      <c r="M75" s="120"/>
      <c r="N75" s="127"/>
      <c r="O75" s="120"/>
      <c r="P75" s="127"/>
      <c r="Q75" s="120"/>
      <c r="R75" s="127"/>
    </row>
    <row r="76" spans="1:18" s="5" customFormat="1" ht="13.55" customHeight="1">
      <c r="A76" s="646" t="s">
        <v>212</v>
      </c>
      <c r="B76" s="209" t="s">
        <v>209</v>
      </c>
      <c r="C76" s="153">
        <v>1118261</v>
      </c>
      <c r="D76" s="154">
        <v>0.376</v>
      </c>
      <c r="E76" s="153">
        <v>2225</v>
      </c>
      <c r="F76" s="127">
        <v>0.5691114245416079</v>
      </c>
      <c r="G76" s="153"/>
      <c r="H76" s="154"/>
      <c r="I76" s="155">
        <v>115</v>
      </c>
      <c r="J76" s="127">
        <v>0.26373626373626374</v>
      </c>
      <c r="K76" s="153">
        <v>16</v>
      </c>
      <c r="L76" s="127">
        <v>0.23076923076923078</v>
      </c>
      <c r="M76" s="153"/>
      <c r="N76" s="154"/>
      <c r="O76" s="153"/>
      <c r="P76" s="154"/>
      <c r="Q76" s="153"/>
      <c r="R76" s="154"/>
    </row>
    <row r="77" spans="1:18" s="5" customFormat="1" ht="13.55" customHeight="1">
      <c r="A77" s="645"/>
      <c r="B77" s="209" t="s">
        <v>210</v>
      </c>
      <c r="C77" s="118">
        <v>908103</v>
      </c>
      <c r="D77" s="127">
        <v>0.20499999999999999</v>
      </c>
      <c r="E77" s="118">
        <v>1095</v>
      </c>
      <c r="F77" s="127">
        <v>3.7914691943127965E-2</v>
      </c>
      <c r="G77" s="118"/>
      <c r="H77" s="127"/>
      <c r="I77" s="120">
        <v>68</v>
      </c>
      <c r="J77" s="127">
        <v>-1.4492753623188406E-2</v>
      </c>
      <c r="K77" s="118">
        <v>42</v>
      </c>
      <c r="L77" s="127">
        <v>0.90909090909090906</v>
      </c>
      <c r="M77" s="118"/>
      <c r="N77" s="127"/>
      <c r="O77" s="118"/>
      <c r="P77" s="127"/>
      <c r="Q77" s="118"/>
      <c r="R77" s="127"/>
    </row>
    <row r="78" spans="1:18" s="5" customFormat="1" ht="13.55" customHeight="1">
      <c r="A78" s="645"/>
      <c r="B78" s="209" t="s">
        <v>213</v>
      </c>
      <c r="C78" s="118">
        <v>950185</v>
      </c>
      <c r="D78" s="127">
        <v>0.35299999999999998</v>
      </c>
      <c r="E78" s="118">
        <v>1034</v>
      </c>
      <c r="F78" s="127">
        <v>4.4444444444444446E-2</v>
      </c>
      <c r="G78" s="118"/>
      <c r="H78" s="127"/>
      <c r="I78" s="120">
        <v>111</v>
      </c>
      <c r="J78" s="127">
        <v>0.27586206896551724</v>
      </c>
      <c r="K78" s="118">
        <v>5</v>
      </c>
      <c r="L78" s="127">
        <v>4</v>
      </c>
      <c r="M78" s="118"/>
      <c r="N78" s="127"/>
      <c r="O78" s="118"/>
      <c r="P78" s="127"/>
      <c r="Q78" s="118"/>
      <c r="R78" s="127"/>
    </row>
    <row r="79" spans="1:18" s="5" customFormat="1" ht="13.55" customHeight="1">
      <c r="A79" s="645"/>
      <c r="B79" s="209" t="s">
        <v>214</v>
      </c>
      <c r="C79" s="118">
        <v>935904</v>
      </c>
      <c r="D79" s="127">
        <v>0.27400000000000002</v>
      </c>
      <c r="E79" s="120">
        <v>927</v>
      </c>
      <c r="F79" s="222">
        <v>-3.8381742738589214E-2</v>
      </c>
      <c r="G79" s="118"/>
      <c r="H79" s="127"/>
      <c r="I79" s="118">
        <v>94</v>
      </c>
      <c r="J79" s="222">
        <v>0.20512820512820512</v>
      </c>
      <c r="K79" s="118">
        <v>22</v>
      </c>
      <c r="L79" s="222">
        <v>21</v>
      </c>
      <c r="M79" s="118"/>
      <c r="N79" s="127"/>
      <c r="O79" s="118"/>
      <c r="P79" s="127"/>
      <c r="Q79" s="118"/>
      <c r="R79" s="127"/>
    </row>
    <row r="80" spans="1:18" s="5" customFormat="1" ht="13.55" customHeight="1">
      <c r="A80" s="645"/>
      <c r="B80" s="209" t="s">
        <v>215</v>
      </c>
      <c r="C80" s="118">
        <v>1023815</v>
      </c>
      <c r="D80" s="127">
        <v>0.38800000000000001</v>
      </c>
      <c r="E80" s="120">
        <v>1333</v>
      </c>
      <c r="F80" s="127">
        <v>0.4844097995545657</v>
      </c>
      <c r="G80" s="118"/>
      <c r="H80" s="127"/>
      <c r="I80" s="118">
        <v>123</v>
      </c>
      <c r="J80" s="127">
        <v>0.53749999999999998</v>
      </c>
      <c r="K80" s="118">
        <v>6</v>
      </c>
      <c r="L80" s="127">
        <v>1</v>
      </c>
      <c r="M80" s="118"/>
      <c r="N80" s="127"/>
      <c r="O80" s="118"/>
      <c r="P80" s="127"/>
      <c r="Q80" s="118"/>
      <c r="R80" s="127"/>
    </row>
    <row r="81" spans="1:18" s="5" customFormat="1" ht="13.55" customHeight="1">
      <c r="A81" s="645"/>
      <c r="B81" s="209" t="s">
        <v>216</v>
      </c>
      <c r="C81" s="118">
        <v>997597</v>
      </c>
      <c r="D81" s="127">
        <v>0.36399999999999999</v>
      </c>
      <c r="E81" s="120">
        <v>2554</v>
      </c>
      <c r="F81" s="222">
        <v>1.0747359870024371</v>
      </c>
      <c r="G81" s="118"/>
      <c r="H81" s="127"/>
      <c r="I81" s="118">
        <v>83</v>
      </c>
      <c r="J81" s="222">
        <v>-0.46451612903225808</v>
      </c>
      <c r="K81" s="118">
        <v>12</v>
      </c>
      <c r="L81" s="222">
        <v>0.7142857142857143</v>
      </c>
      <c r="M81" s="118"/>
      <c r="N81" s="127"/>
      <c r="O81" s="118"/>
      <c r="P81" s="127"/>
      <c r="Q81" s="118"/>
      <c r="R81" s="127"/>
    </row>
    <row r="82" spans="1:18" s="5" customFormat="1" ht="13.55" customHeight="1">
      <c r="A82" s="645"/>
      <c r="B82" s="209" t="s">
        <v>217</v>
      </c>
      <c r="C82" s="118">
        <v>1223723</v>
      </c>
      <c r="D82" s="127">
        <v>0.22800000000000001</v>
      </c>
      <c r="E82" s="120">
        <v>1539</v>
      </c>
      <c r="F82" s="127">
        <v>-1.8494897959183673E-2</v>
      </c>
      <c r="G82" s="118"/>
      <c r="H82" s="127"/>
      <c r="I82" s="118">
        <v>137</v>
      </c>
      <c r="J82" s="127">
        <v>-0.22598870056497175</v>
      </c>
      <c r="K82" s="118">
        <v>25</v>
      </c>
      <c r="L82" s="127">
        <v>3.1666666666666665</v>
      </c>
      <c r="M82" s="118"/>
      <c r="N82" s="127"/>
      <c r="O82" s="118"/>
      <c r="P82" s="127"/>
      <c r="Q82" s="118"/>
      <c r="R82" s="127"/>
    </row>
    <row r="83" spans="1:18" s="5" customFormat="1" ht="13.55" customHeight="1">
      <c r="A83" s="645"/>
      <c r="B83" s="209" t="s">
        <v>218</v>
      </c>
      <c r="C83" s="118">
        <v>1235742</v>
      </c>
      <c r="D83" s="127">
        <v>0.186</v>
      </c>
      <c r="E83" s="120">
        <v>1876</v>
      </c>
      <c r="F83" s="222">
        <v>0.15731030228254164</v>
      </c>
      <c r="G83" s="118"/>
      <c r="H83" s="127"/>
      <c r="I83" s="118">
        <v>130</v>
      </c>
      <c r="J83" s="222">
        <v>0.34020618556701032</v>
      </c>
      <c r="K83" s="118">
        <v>16</v>
      </c>
      <c r="L83" s="222">
        <v>15</v>
      </c>
      <c r="M83" s="118"/>
      <c r="N83" s="127"/>
      <c r="O83" s="118"/>
      <c r="P83" s="127"/>
      <c r="Q83" s="118"/>
      <c r="R83" s="127"/>
    </row>
    <row r="84" spans="1:18" s="5" customFormat="1" ht="13.55" customHeight="1">
      <c r="A84" s="645"/>
      <c r="B84" s="209" t="s">
        <v>219</v>
      </c>
      <c r="C84" s="118">
        <v>1013123</v>
      </c>
      <c r="D84" s="127">
        <v>0.53900000000000003</v>
      </c>
      <c r="E84" s="120">
        <v>1371</v>
      </c>
      <c r="F84" s="222">
        <v>0.32848837209302323</v>
      </c>
      <c r="G84" s="118"/>
      <c r="H84" s="127"/>
      <c r="I84" s="118">
        <v>65</v>
      </c>
      <c r="J84" s="222">
        <v>-9.7222222222222224E-2</v>
      </c>
      <c r="K84" s="118">
        <v>9</v>
      </c>
      <c r="L84" s="222">
        <v>1.25</v>
      </c>
      <c r="M84" s="118"/>
      <c r="N84" s="127"/>
      <c r="O84" s="118"/>
      <c r="P84" s="127"/>
      <c r="Q84" s="118"/>
      <c r="R84" s="127"/>
    </row>
    <row r="85" spans="1:18" s="5" customFormat="1" ht="13.55" customHeight="1">
      <c r="A85" s="645"/>
      <c r="B85" s="209" t="s">
        <v>220</v>
      </c>
      <c r="C85" s="118">
        <v>1055581</v>
      </c>
      <c r="D85" s="127">
        <v>0.47699999999999998</v>
      </c>
      <c r="E85" s="120">
        <v>1175</v>
      </c>
      <c r="F85" s="127">
        <v>0.23814541622760801</v>
      </c>
      <c r="G85" s="118"/>
      <c r="H85" s="127"/>
      <c r="I85" s="118">
        <v>53</v>
      </c>
      <c r="J85" s="127">
        <v>3.9215686274509803E-2</v>
      </c>
      <c r="K85" s="118">
        <v>21</v>
      </c>
      <c r="L85" s="127">
        <v>2.5</v>
      </c>
      <c r="M85" s="118"/>
      <c r="N85" s="127"/>
      <c r="O85" s="118"/>
      <c r="P85" s="127"/>
      <c r="Q85" s="118"/>
      <c r="R85" s="127"/>
    </row>
    <row r="86" spans="1:18" s="5" customFormat="1" ht="13.55" customHeight="1">
      <c r="A86" s="645"/>
      <c r="B86" s="209" t="s">
        <v>221</v>
      </c>
      <c r="C86" s="118">
        <v>1004902</v>
      </c>
      <c r="D86" s="127">
        <v>0.39200000000000002</v>
      </c>
      <c r="E86" s="120">
        <v>1142</v>
      </c>
      <c r="F86" s="127">
        <v>-9.293089753772836E-2</v>
      </c>
      <c r="G86" s="118"/>
      <c r="H86" s="127"/>
      <c r="I86" s="118">
        <v>70</v>
      </c>
      <c r="J86" s="127">
        <v>-0.13580246913580246</v>
      </c>
      <c r="K86" s="118">
        <v>17</v>
      </c>
      <c r="L86" s="127">
        <v>-0.10526315789473684</v>
      </c>
      <c r="M86" s="118"/>
      <c r="N86" s="127"/>
      <c r="O86" s="118"/>
      <c r="P86" s="127"/>
      <c r="Q86" s="118"/>
      <c r="R86" s="127"/>
    </row>
    <row r="87" spans="1:18" s="5" customFormat="1" ht="13.55" customHeight="1">
      <c r="A87" s="647"/>
      <c r="B87" s="176" t="s">
        <v>207</v>
      </c>
      <c r="C87" s="118">
        <v>1021428</v>
      </c>
      <c r="D87" s="127">
        <v>0.14899999999999999</v>
      </c>
      <c r="E87" s="120">
        <v>1248</v>
      </c>
      <c r="F87" s="127">
        <v>-0.12174524982406756</v>
      </c>
      <c r="G87" s="118"/>
      <c r="H87" s="127"/>
      <c r="I87" s="120">
        <v>87</v>
      </c>
      <c r="J87" s="127">
        <v>-6.4516129032258063E-2</v>
      </c>
      <c r="K87" s="118">
        <v>23</v>
      </c>
      <c r="L87" s="127">
        <v>22</v>
      </c>
      <c r="M87" s="118"/>
      <c r="N87" s="127"/>
      <c r="O87" s="118"/>
      <c r="P87" s="127"/>
      <c r="Q87" s="118"/>
      <c r="R87" s="127"/>
    </row>
    <row r="88" spans="1:18" s="5" customFormat="1" ht="13.55" customHeight="1">
      <c r="A88" s="646" t="s">
        <v>222</v>
      </c>
      <c r="B88" s="152" t="s">
        <v>209</v>
      </c>
      <c r="C88" s="155">
        <v>1268007</v>
      </c>
      <c r="D88" s="154">
        <v>0.13400000000000001</v>
      </c>
      <c r="E88" s="155">
        <v>1945</v>
      </c>
      <c r="F88" s="154">
        <v>-0.12584269662921344</v>
      </c>
      <c r="G88" s="661">
        <v>277</v>
      </c>
      <c r="H88" s="154"/>
      <c r="I88" s="155">
        <v>133</v>
      </c>
      <c r="J88" s="154">
        <v>0.15652173913043477</v>
      </c>
      <c r="K88" s="167">
        <v>30</v>
      </c>
      <c r="L88" s="154">
        <v>0.875</v>
      </c>
      <c r="M88" s="155"/>
      <c r="N88" s="154"/>
      <c r="O88" s="661">
        <v>277</v>
      </c>
      <c r="P88" s="154"/>
      <c r="Q88" s="167"/>
      <c r="R88" s="154"/>
    </row>
    <row r="89" spans="1:18" s="5" customFormat="1" ht="13.55" customHeight="1">
      <c r="A89" s="645"/>
      <c r="B89" s="117" t="s">
        <v>210</v>
      </c>
      <c r="C89" s="120">
        <v>1091628</v>
      </c>
      <c r="D89" s="127">
        <v>0.20209711893915117</v>
      </c>
      <c r="E89" s="120">
        <v>1236</v>
      </c>
      <c r="F89" s="127">
        <v>0.12876712328767126</v>
      </c>
      <c r="G89" s="662"/>
      <c r="H89" s="127"/>
      <c r="I89" s="120">
        <v>75</v>
      </c>
      <c r="J89" s="127">
        <v>0.10294117647058831</v>
      </c>
      <c r="K89" s="175">
        <v>37</v>
      </c>
      <c r="L89" s="127">
        <v>-0.11904761904761907</v>
      </c>
      <c r="M89" s="120"/>
      <c r="N89" s="127"/>
      <c r="O89" s="662"/>
      <c r="P89" s="127"/>
      <c r="Q89" s="175"/>
      <c r="R89" s="127"/>
    </row>
    <row r="90" spans="1:18" s="5" customFormat="1" ht="13.55" customHeight="1">
      <c r="A90" s="645"/>
      <c r="B90" s="117" t="s">
        <v>7</v>
      </c>
      <c r="C90" s="120">
        <v>868694</v>
      </c>
      <c r="D90" s="127">
        <v>-8.5763298726037565E-2</v>
      </c>
      <c r="E90" s="207">
        <v>1134</v>
      </c>
      <c r="F90" s="127">
        <v>9.6711798839458352E-2</v>
      </c>
      <c r="G90" s="662"/>
      <c r="H90" s="127"/>
      <c r="I90" s="120">
        <v>60</v>
      </c>
      <c r="J90" s="127">
        <v>-0.45945945945945943</v>
      </c>
      <c r="K90" s="175">
        <v>26</v>
      </c>
      <c r="L90" s="127">
        <v>4.2</v>
      </c>
      <c r="M90" s="120"/>
      <c r="N90" s="127"/>
      <c r="O90" s="662"/>
      <c r="P90" s="127"/>
      <c r="Q90" s="175"/>
      <c r="R90" s="127"/>
    </row>
    <row r="91" spans="1:18" s="5" customFormat="1" ht="13.55" customHeight="1">
      <c r="A91" s="645"/>
      <c r="B91" s="117" t="s">
        <v>8</v>
      </c>
      <c r="C91" s="120">
        <v>867487</v>
      </c>
      <c r="D91" s="127">
        <v>-7.310258317092351E-2</v>
      </c>
      <c r="E91" s="120">
        <v>1057</v>
      </c>
      <c r="F91" s="127">
        <v>0.14023732470334416</v>
      </c>
      <c r="G91" s="662">
        <v>294</v>
      </c>
      <c r="H91" s="127"/>
      <c r="I91" s="120">
        <v>96</v>
      </c>
      <c r="J91" s="127">
        <v>2.1276595744680771E-2</v>
      </c>
      <c r="K91" s="175">
        <v>25</v>
      </c>
      <c r="L91" s="127">
        <v>0.13636363636363646</v>
      </c>
      <c r="M91" s="216"/>
      <c r="N91" s="127"/>
      <c r="O91" s="662">
        <v>294</v>
      </c>
      <c r="P91" s="127"/>
      <c r="Q91" s="175"/>
      <c r="R91" s="127"/>
    </row>
    <row r="92" spans="1:18" s="5" customFormat="1" ht="13.55" customHeight="1">
      <c r="A92" s="645"/>
      <c r="B92" s="117" t="s">
        <v>9</v>
      </c>
      <c r="C92" s="120">
        <v>1014409</v>
      </c>
      <c r="D92" s="127">
        <v>-9.1872066730805859E-3</v>
      </c>
      <c r="E92" s="120">
        <v>1186</v>
      </c>
      <c r="F92" s="127">
        <v>5.8000000000000003E-2</v>
      </c>
      <c r="G92" s="662"/>
      <c r="H92" s="127"/>
      <c r="I92" s="120">
        <v>138</v>
      </c>
      <c r="J92" s="127">
        <v>5.8000000000000003E-2</v>
      </c>
      <c r="K92" s="175">
        <v>55</v>
      </c>
      <c r="L92" s="127">
        <v>5.8000000000000003E-2</v>
      </c>
      <c r="M92" s="120"/>
      <c r="N92" s="127"/>
      <c r="O92" s="662"/>
      <c r="P92" s="127"/>
      <c r="Q92" s="175"/>
      <c r="R92" s="127"/>
    </row>
    <row r="93" spans="1:18" s="5" customFormat="1" ht="13.55" customHeight="1">
      <c r="A93" s="645"/>
      <c r="B93" s="117" t="s">
        <v>10</v>
      </c>
      <c r="C93" s="120">
        <v>1053658</v>
      </c>
      <c r="D93" s="127">
        <v>5.619603908191384E-2</v>
      </c>
      <c r="E93" s="120">
        <v>1454</v>
      </c>
      <c r="F93" s="127">
        <v>-0.43069694596711039</v>
      </c>
      <c r="G93" s="662"/>
      <c r="H93" s="127"/>
      <c r="I93" s="120">
        <v>109</v>
      </c>
      <c r="J93" s="127">
        <v>0.31325301204819278</v>
      </c>
      <c r="K93" s="175">
        <v>35</v>
      </c>
      <c r="L93" s="127">
        <v>1.9166666666666667</v>
      </c>
      <c r="M93" s="216"/>
      <c r="N93" s="127"/>
      <c r="O93" s="662"/>
      <c r="P93" s="127"/>
      <c r="Q93" s="175"/>
      <c r="R93" s="127"/>
    </row>
    <row r="94" spans="1:18" s="5" customFormat="1" ht="13.55" customHeight="1">
      <c r="A94" s="645"/>
      <c r="B94" s="117" t="s">
        <v>11</v>
      </c>
      <c r="C94" s="120">
        <v>1241629</v>
      </c>
      <c r="D94" s="127">
        <v>1.4632396383822155E-2</v>
      </c>
      <c r="E94" s="120">
        <v>3031</v>
      </c>
      <c r="F94" s="127">
        <v>0.96946068875893432</v>
      </c>
      <c r="G94" s="662">
        <v>644</v>
      </c>
      <c r="H94" s="127"/>
      <c r="I94" s="120">
        <v>142</v>
      </c>
      <c r="J94" s="127">
        <v>3.6496350364963501E-2</v>
      </c>
      <c r="K94" s="175">
        <v>41</v>
      </c>
      <c r="L94" s="127">
        <v>0.64</v>
      </c>
      <c r="M94" s="216"/>
      <c r="N94" s="127"/>
      <c r="O94" s="662">
        <v>644</v>
      </c>
      <c r="P94" s="127"/>
      <c r="Q94" s="175"/>
      <c r="R94" s="127"/>
    </row>
    <row r="95" spans="1:18" s="5" customFormat="1" ht="13.55" customHeight="1">
      <c r="A95" s="645"/>
      <c r="B95" s="117" t="s">
        <v>12</v>
      </c>
      <c r="C95" s="120">
        <v>1247222</v>
      </c>
      <c r="D95" s="127">
        <v>9.2899650574310814E-3</v>
      </c>
      <c r="E95" s="120">
        <v>1707</v>
      </c>
      <c r="F95" s="127">
        <v>-9.0085287846481871E-2</v>
      </c>
      <c r="G95" s="662"/>
      <c r="H95" s="127"/>
      <c r="I95" s="120">
        <v>137</v>
      </c>
      <c r="J95" s="127">
        <v>5.3846153846153849E-2</v>
      </c>
      <c r="K95" s="175">
        <v>17</v>
      </c>
      <c r="L95" s="127">
        <v>6.25E-2</v>
      </c>
      <c r="M95" s="120"/>
      <c r="N95" s="127"/>
      <c r="O95" s="662"/>
      <c r="P95" s="127"/>
      <c r="Q95" s="175"/>
      <c r="R95" s="127"/>
    </row>
    <row r="96" spans="1:18" s="5" customFormat="1" ht="13.55" customHeight="1">
      <c r="A96" s="645"/>
      <c r="B96" s="117" t="s">
        <v>13</v>
      </c>
      <c r="C96" s="120">
        <v>1013507</v>
      </c>
      <c r="D96" s="127">
        <v>3.7902604126053798E-4</v>
      </c>
      <c r="E96" s="120">
        <v>1194</v>
      </c>
      <c r="F96" s="127">
        <v>-0.12910284463894967</v>
      </c>
      <c r="G96" s="662"/>
      <c r="H96" s="127"/>
      <c r="I96" s="120">
        <v>144</v>
      </c>
      <c r="J96" s="127">
        <v>1.2153846153846153</v>
      </c>
      <c r="K96" s="175">
        <v>37</v>
      </c>
      <c r="L96" s="127">
        <v>3.1111111111111112</v>
      </c>
      <c r="M96" s="216"/>
      <c r="N96" s="127"/>
      <c r="O96" s="662"/>
      <c r="P96" s="127"/>
      <c r="Q96" s="175"/>
      <c r="R96" s="127"/>
    </row>
    <row r="97" spans="1:18" s="5" customFormat="1" ht="13.55" customHeight="1">
      <c r="A97" s="645"/>
      <c r="B97" s="117" t="s">
        <v>14</v>
      </c>
      <c r="C97" s="120">
        <v>1032589</v>
      </c>
      <c r="D97" s="127">
        <v>-2.178136969119376E-2</v>
      </c>
      <c r="E97" s="120">
        <v>1193</v>
      </c>
      <c r="F97" s="127">
        <v>1.5319148936170212E-2</v>
      </c>
      <c r="G97" s="662">
        <v>443</v>
      </c>
      <c r="H97" s="127"/>
      <c r="I97" s="120">
        <v>87</v>
      </c>
      <c r="J97" s="127">
        <v>0.64150943396226412</v>
      </c>
      <c r="K97" s="175">
        <v>32</v>
      </c>
      <c r="L97" s="127">
        <v>0.52380952380952384</v>
      </c>
      <c r="M97" s="120"/>
      <c r="N97" s="127"/>
      <c r="O97" s="662">
        <v>443</v>
      </c>
      <c r="P97" s="127"/>
      <c r="Q97" s="175"/>
      <c r="R97" s="127"/>
    </row>
    <row r="98" spans="1:18" s="5" customFormat="1" ht="13.55" customHeight="1">
      <c r="A98" s="645"/>
      <c r="B98" s="117" t="s">
        <v>15</v>
      </c>
      <c r="C98" s="120">
        <v>974255</v>
      </c>
      <c r="D98" s="127">
        <v>-3.0497501248878001E-2</v>
      </c>
      <c r="E98" s="120">
        <v>1495</v>
      </c>
      <c r="F98" s="127">
        <v>0.30910683012259194</v>
      </c>
      <c r="G98" s="662"/>
      <c r="H98" s="127"/>
      <c r="I98" s="120">
        <v>70</v>
      </c>
      <c r="J98" s="127">
        <v>0</v>
      </c>
      <c r="K98" s="175">
        <v>61</v>
      </c>
      <c r="L98" s="127">
        <v>2.5882352941176472</v>
      </c>
      <c r="M98" s="120"/>
      <c r="N98" s="127"/>
      <c r="O98" s="662"/>
      <c r="P98" s="127"/>
      <c r="Q98" s="175"/>
      <c r="R98" s="127"/>
    </row>
    <row r="99" spans="1:18" s="5" customFormat="1" ht="13.55" customHeight="1">
      <c r="A99" s="647"/>
      <c r="B99" s="176" t="s">
        <v>16</v>
      </c>
      <c r="C99" s="120">
        <v>1020648</v>
      </c>
      <c r="D99" s="142">
        <v>-7.6363679084575709E-4</v>
      </c>
      <c r="E99" s="120">
        <v>1658</v>
      </c>
      <c r="F99" s="142">
        <v>0.32852564102564102</v>
      </c>
      <c r="G99" s="663"/>
      <c r="H99" s="142"/>
      <c r="I99" s="120">
        <v>63</v>
      </c>
      <c r="J99" s="142">
        <v>-0.27586206896551724</v>
      </c>
      <c r="K99" s="189">
        <v>76</v>
      </c>
      <c r="L99" s="142">
        <v>2.3043478260869565</v>
      </c>
      <c r="M99" s="120"/>
      <c r="N99" s="142"/>
      <c r="O99" s="663"/>
      <c r="P99" s="142"/>
      <c r="Q99" s="189"/>
      <c r="R99" s="142"/>
    </row>
    <row r="100" spans="1:18" s="5" customFormat="1" ht="13.55" customHeight="1">
      <c r="A100" s="646" t="s">
        <v>223</v>
      </c>
      <c r="B100" s="152" t="s">
        <v>209</v>
      </c>
      <c r="C100" s="155">
        <v>1200782</v>
      </c>
      <c r="D100" s="127">
        <v>-5.3016268837632601E-2</v>
      </c>
      <c r="E100" s="155">
        <v>2312</v>
      </c>
      <c r="F100" s="127">
        <v>0.18868894601542416</v>
      </c>
      <c r="G100" s="155">
        <v>153</v>
      </c>
      <c r="H100" s="127"/>
      <c r="I100" s="155">
        <v>3</v>
      </c>
      <c r="J100" s="127">
        <v>-0.97744360902255634</v>
      </c>
      <c r="K100" s="155">
        <v>50</v>
      </c>
      <c r="L100" s="127">
        <v>0.66666666666666663</v>
      </c>
      <c r="M100" s="661">
        <v>1689</v>
      </c>
      <c r="N100" s="666"/>
      <c r="O100" s="661">
        <v>2076</v>
      </c>
      <c r="P100" s="127"/>
      <c r="Q100" s="408">
        <v>26</v>
      </c>
      <c r="R100" s="127"/>
    </row>
    <row r="101" spans="1:18" s="5" customFormat="1" ht="13.55" customHeight="1">
      <c r="A101" s="645"/>
      <c r="B101" s="117" t="s">
        <v>210</v>
      </c>
      <c r="C101" s="120">
        <v>1150334</v>
      </c>
      <c r="D101" s="127">
        <v>5.3778393372101121E-2</v>
      </c>
      <c r="E101" s="120">
        <v>1858</v>
      </c>
      <c r="F101" s="127">
        <v>0.50323624595469252</v>
      </c>
      <c r="G101" s="120">
        <v>222</v>
      </c>
      <c r="H101" s="127"/>
      <c r="I101" s="120">
        <v>15</v>
      </c>
      <c r="J101" s="127">
        <v>-0.8</v>
      </c>
      <c r="K101" s="120">
        <v>78</v>
      </c>
      <c r="L101" s="127">
        <v>1.1081081081081081</v>
      </c>
      <c r="M101" s="662"/>
      <c r="N101" s="595"/>
      <c r="O101" s="662"/>
      <c r="P101" s="127"/>
      <c r="Q101" s="408">
        <v>33</v>
      </c>
      <c r="R101" s="127"/>
    </row>
    <row r="102" spans="1:18" s="5" customFormat="1" ht="13.55" customHeight="1">
      <c r="A102" s="645"/>
      <c r="B102" s="117" t="s">
        <v>7</v>
      </c>
      <c r="C102" s="120">
        <v>1018952</v>
      </c>
      <c r="D102" s="127">
        <v>0.17296999864163906</v>
      </c>
      <c r="E102" s="207">
        <v>1441</v>
      </c>
      <c r="F102" s="127">
        <v>0.2707231040564374</v>
      </c>
      <c r="G102" s="120">
        <v>165</v>
      </c>
      <c r="H102" s="127"/>
      <c r="I102" s="120">
        <v>67</v>
      </c>
      <c r="J102" s="127">
        <v>0.11666666666666667</v>
      </c>
      <c r="K102" s="120">
        <v>57</v>
      </c>
      <c r="L102" s="127">
        <v>1.1923076923076923</v>
      </c>
      <c r="M102" s="662"/>
      <c r="N102" s="595"/>
      <c r="O102" s="662"/>
      <c r="P102" s="127"/>
      <c r="Q102" s="408">
        <v>20</v>
      </c>
      <c r="R102" s="127"/>
    </row>
    <row r="103" spans="1:18" s="5" customFormat="1" ht="13.55" customHeight="1">
      <c r="A103" s="645"/>
      <c r="B103" s="221" t="s">
        <v>8</v>
      </c>
      <c r="C103" s="216">
        <v>1018645</v>
      </c>
      <c r="D103" s="222">
        <v>0.17424814435259547</v>
      </c>
      <c r="E103" s="216">
        <v>1522</v>
      </c>
      <c r="F103" s="222">
        <v>0.43992431409649951</v>
      </c>
      <c r="G103" s="216">
        <v>234</v>
      </c>
      <c r="H103" s="222"/>
      <c r="I103" s="216">
        <v>96</v>
      </c>
      <c r="J103" s="222">
        <v>0</v>
      </c>
      <c r="K103" s="216">
        <v>45</v>
      </c>
      <c r="L103" s="222">
        <v>0.8</v>
      </c>
      <c r="M103" s="216"/>
      <c r="N103" s="222"/>
      <c r="O103" s="662"/>
      <c r="P103" s="222"/>
      <c r="Q103" s="408">
        <v>15</v>
      </c>
      <c r="R103" s="222"/>
    </row>
    <row r="104" spans="1:18" s="5" customFormat="1" ht="13.55" customHeight="1">
      <c r="A104" s="645"/>
      <c r="B104" s="117" t="s">
        <v>9</v>
      </c>
      <c r="C104" s="120">
        <v>1096950</v>
      </c>
      <c r="D104" s="127">
        <v>8.1368560413008953E-2</v>
      </c>
      <c r="E104" s="120">
        <v>1151</v>
      </c>
      <c r="F104" s="127">
        <v>-2.9510961214165261E-2</v>
      </c>
      <c r="G104" s="120">
        <v>136</v>
      </c>
      <c r="H104" s="127"/>
      <c r="I104" s="120">
        <v>2</v>
      </c>
      <c r="J104" s="127">
        <v>-0.98550724637681164</v>
      </c>
      <c r="K104" s="120">
        <v>81</v>
      </c>
      <c r="L104" s="127">
        <v>0.47272727272727272</v>
      </c>
      <c r="M104" s="120"/>
      <c r="N104" s="127"/>
      <c r="O104" s="662"/>
      <c r="P104" s="127"/>
      <c r="Q104" s="408">
        <v>13</v>
      </c>
      <c r="R104" s="127"/>
    </row>
    <row r="105" spans="1:18" s="5" customFormat="1" ht="13.55" customHeight="1">
      <c r="A105" s="645"/>
      <c r="B105" s="221" t="s">
        <v>10</v>
      </c>
      <c r="C105" s="216">
        <v>1109273</v>
      </c>
      <c r="D105" s="222">
        <v>5.278278150974984E-2</v>
      </c>
      <c r="E105" s="216">
        <v>1275</v>
      </c>
      <c r="F105" s="222">
        <v>-0.12310866574965612</v>
      </c>
      <c r="G105" s="216">
        <v>233</v>
      </c>
      <c r="H105" s="222"/>
      <c r="I105" s="223">
        <v>112</v>
      </c>
      <c r="J105" s="222">
        <v>2.7522935779816515E-2</v>
      </c>
      <c r="K105" s="216">
        <v>60</v>
      </c>
      <c r="L105" s="222">
        <v>0.7142857142857143</v>
      </c>
      <c r="M105" s="216"/>
      <c r="N105" s="222"/>
      <c r="O105" s="662"/>
      <c r="P105" s="222"/>
      <c r="Q105" s="408">
        <v>10</v>
      </c>
      <c r="R105" s="222"/>
    </row>
    <row r="106" spans="1:18" s="5" customFormat="1" ht="13.55" customHeight="1">
      <c r="A106" s="645"/>
      <c r="B106" s="117" t="s">
        <v>11</v>
      </c>
      <c r="C106" s="120">
        <v>1305418</v>
      </c>
      <c r="D106" s="222">
        <v>5.137524977267767E-2</v>
      </c>
      <c r="E106" s="120">
        <v>2151</v>
      </c>
      <c r="F106" s="127">
        <v>-0.29033322335862749</v>
      </c>
      <c r="G106" s="120">
        <v>221</v>
      </c>
      <c r="H106" s="127"/>
      <c r="I106" s="120">
        <v>131</v>
      </c>
      <c r="J106" s="127">
        <v>-7.746478873239436E-2</v>
      </c>
      <c r="K106" s="120">
        <v>25</v>
      </c>
      <c r="L106" s="127">
        <v>-0.3902439024390244</v>
      </c>
      <c r="M106" s="120"/>
      <c r="N106" s="127"/>
      <c r="O106" s="662"/>
      <c r="P106" s="127"/>
      <c r="Q106" s="408">
        <v>15</v>
      </c>
      <c r="R106" s="127"/>
    </row>
    <row r="107" spans="1:18" s="5" customFormat="1" ht="13.55" customHeight="1">
      <c r="A107" s="645"/>
      <c r="B107" s="221" t="s">
        <v>12</v>
      </c>
      <c r="C107" s="216">
        <v>1334651</v>
      </c>
      <c r="D107" s="222">
        <v>7.0098987990911008E-2</v>
      </c>
      <c r="E107" s="216">
        <v>1992</v>
      </c>
      <c r="F107" s="222">
        <v>0.16695957820738136</v>
      </c>
      <c r="G107" s="216">
        <v>130</v>
      </c>
      <c r="H107" s="222"/>
      <c r="I107" s="216">
        <v>110</v>
      </c>
      <c r="J107" s="222">
        <v>-0.19708029197080293</v>
      </c>
      <c r="K107" s="216">
        <v>28</v>
      </c>
      <c r="L107" s="222">
        <v>0.6470588235294118</v>
      </c>
      <c r="M107" s="216"/>
      <c r="N107" s="222"/>
      <c r="O107" s="662"/>
      <c r="P107" s="222"/>
      <c r="Q107" s="408">
        <v>8</v>
      </c>
      <c r="R107" s="222"/>
    </row>
    <row r="108" spans="1:18" s="5" customFormat="1" ht="13.55" customHeight="1">
      <c r="A108" s="645"/>
      <c r="B108" s="221" t="s">
        <v>13</v>
      </c>
      <c r="C108" s="216">
        <v>1059709</v>
      </c>
      <c r="D108" s="222">
        <v>4.5586266301071425E-2</v>
      </c>
      <c r="E108" s="216">
        <v>1429</v>
      </c>
      <c r="F108" s="222">
        <v>0.1968174204355109</v>
      </c>
      <c r="G108" s="216">
        <v>249</v>
      </c>
      <c r="H108" s="222"/>
      <c r="I108" s="216">
        <v>139</v>
      </c>
      <c r="J108" s="222">
        <v>-3.4722222222222224E-2</v>
      </c>
      <c r="K108" s="216">
        <v>40</v>
      </c>
      <c r="L108" s="222">
        <v>8.1081081081081086E-2</v>
      </c>
      <c r="M108" s="216"/>
      <c r="N108" s="222"/>
      <c r="O108" s="662"/>
      <c r="P108" s="222"/>
      <c r="Q108" s="408">
        <v>38</v>
      </c>
      <c r="R108" s="222"/>
    </row>
    <row r="109" spans="1:18" s="5" customFormat="1" ht="13.55" customHeight="1">
      <c r="A109" s="645"/>
      <c r="B109" s="117" t="s">
        <v>14</v>
      </c>
      <c r="C109" s="120">
        <v>1154742</v>
      </c>
      <c r="D109" s="222">
        <v>0.11829779321685588</v>
      </c>
      <c r="E109" s="120">
        <v>1434</v>
      </c>
      <c r="F109" s="127">
        <v>0.20201173512154233</v>
      </c>
      <c r="G109" s="120">
        <v>324</v>
      </c>
      <c r="H109" s="127"/>
      <c r="I109" s="120">
        <v>118</v>
      </c>
      <c r="J109" s="127">
        <v>0.35632183908045978</v>
      </c>
      <c r="K109" s="120">
        <v>100</v>
      </c>
      <c r="L109" s="127">
        <v>2.125</v>
      </c>
      <c r="M109" s="120"/>
      <c r="N109" s="127"/>
      <c r="O109" s="662"/>
      <c r="P109" s="127"/>
      <c r="Q109" s="408">
        <v>35</v>
      </c>
      <c r="R109" s="127"/>
    </row>
    <row r="110" spans="1:18" s="5" customFormat="1" ht="13.55" customHeight="1">
      <c r="A110" s="645"/>
      <c r="B110" s="117" t="s">
        <v>15</v>
      </c>
      <c r="C110" s="120">
        <v>1117550</v>
      </c>
      <c r="D110" s="222">
        <v>0.14708161620930865</v>
      </c>
      <c r="E110" s="120">
        <v>1597</v>
      </c>
      <c r="F110" s="127">
        <v>6.8227424749163879E-2</v>
      </c>
      <c r="G110" s="120">
        <v>345</v>
      </c>
      <c r="H110" s="127"/>
      <c r="I110" s="120">
        <v>124</v>
      </c>
      <c r="J110" s="127">
        <v>0.77142857142857146</v>
      </c>
      <c r="K110" s="120">
        <v>102</v>
      </c>
      <c r="L110" s="127">
        <v>0.67213114754098358</v>
      </c>
      <c r="M110" s="120"/>
      <c r="N110" s="127"/>
      <c r="O110" s="662"/>
      <c r="P110" s="127"/>
      <c r="Q110" s="408">
        <v>33</v>
      </c>
      <c r="R110" s="127"/>
    </row>
    <row r="111" spans="1:18" s="5" customFormat="1" ht="13.55" customHeight="1">
      <c r="A111" s="647"/>
      <c r="B111" s="176" t="s">
        <v>16</v>
      </c>
      <c r="C111" s="120">
        <v>1169970</v>
      </c>
      <c r="D111" s="222">
        <v>0.1463011733722106</v>
      </c>
      <c r="E111" s="120">
        <v>1655</v>
      </c>
      <c r="F111" s="127">
        <v>-1.8094089264173703E-3</v>
      </c>
      <c r="G111" s="120">
        <v>239</v>
      </c>
      <c r="H111" s="127"/>
      <c r="I111" s="120">
        <v>69</v>
      </c>
      <c r="J111" s="142">
        <v>9.5238095238095233E-2</v>
      </c>
      <c r="K111" s="120">
        <v>82</v>
      </c>
      <c r="L111" s="127">
        <v>7.8947368421052627E-2</v>
      </c>
      <c r="M111" s="120"/>
      <c r="N111" s="127"/>
      <c r="O111" s="663"/>
      <c r="P111" s="127"/>
      <c r="Q111" s="408">
        <v>56</v>
      </c>
      <c r="R111" s="127"/>
    </row>
    <row r="112" spans="1:18" s="5" customFormat="1" ht="13.55" customHeight="1">
      <c r="A112" s="646" t="s">
        <v>224</v>
      </c>
      <c r="B112" s="152" t="s">
        <v>209</v>
      </c>
      <c r="C112" s="155">
        <v>1425900</v>
      </c>
      <c r="D112" s="154">
        <v>0.18747616136817508</v>
      </c>
      <c r="E112" s="155">
        <v>2581</v>
      </c>
      <c r="F112" s="154">
        <v>0.11634948096885814</v>
      </c>
      <c r="G112" s="155">
        <v>171</v>
      </c>
      <c r="H112" s="154">
        <v>0.11764705882352941</v>
      </c>
      <c r="I112" s="155">
        <v>172</v>
      </c>
      <c r="J112" s="127">
        <v>56.333333333333336</v>
      </c>
      <c r="K112" s="155">
        <v>44</v>
      </c>
      <c r="L112" s="154">
        <v>-0.12</v>
      </c>
      <c r="M112" s="661">
        <v>8463</v>
      </c>
      <c r="N112" s="666"/>
      <c r="O112" s="585">
        <v>2391</v>
      </c>
      <c r="P112" s="666">
        <v>0.15173410404624277</v>
      </c>
      <c r="Q112" s="155">
        <v>6</v>
      </c>
      <c r="R112" s="154">
        <v>-0.76923076923076927</v>
      </c>
    </row>
    <row r="113" spans="1:18" s="5" customFormat="1" ht="13.55" customHeight="1">
      <c r="A113" s="645"/>
      <c r="B113" s="117" t="s">
        <v>210</v>
      </c>
      <c r="C113" s="120">
        <v>1184807</v>
      </c>
      <c r="D113" s="127">
        <v>2.9967818042412029E-2</v>
      </c>
      <c r="E113" s="120">
        <v>1346</v>
      </c>
      <c r="F113" s="127">
        <v>-0.27556512378902043</v>
      </c>
      <c r="G113" s="120">
        <v>157</v>
      </c>
      <c r="H113" s="127">
        <v>-0.2927927927927928</v>
      </c>
      <c r="I113" s="120">
        <v>87</v>
      </c>
      <c r="J113" s="127">
        <v>4.8</v>
      </c>
      <c r="K113" s="120">
        <v>72</v>
      </c>
      <c r="L113" s="127">
        <v>-7.6923076923076927E-2</v>
      </c>
      <c r="M113" s="662"/>
      <c r="N113" s="595"/>
      <c r="O113" s="586"/>
      <c r="P113" s="595"/>
      <c r="Q113" s="118">
        <v>9</v>
      </c>
      <c r="R113" s="127">
        <v>-0.72727272727272729</v>
      </c>
    </row>
    <row r="114" spans="1:18" s="5" customFormat="1" ht="13.55" customHeight="1">
      <c r="A114" s="645"/>
      <c r="B114" s="117" t="s">
        <v>7</v>
      </c>
      <c r="C114" s="120">
        <v>1113946</v>
      </c>
      <c r="D114" s="127">
        <v>9.322715888481499E-2</v>
      </c>
      <c r="E114" s="207">
        <v>1328</v>
      </c>
      <c r="F114" s="127">
        <v>-7.8417765440666198E-2</v>
      </c>
      <c r="G114" s="120">
        <v>230</v>
      </c>
      <c r="H114" s="127">
        <v>0.39393939393939392</v>
      </c>
      <c r="I114" s="120">
        <v>136</v>
      </c>
      <c r="J114" s="127">
        <v>1.0298507462686568</v>
      </c>
      <c r="K114" s="120">
        <v>74</v>
      </c>
      <c r="L114" s="127">
        <v>0.2982456140350877</v>
      </c>
      <c r="M114" s="662"/>
      <c r="N114" s="595"/>
      <c r="O114" s="586"/>
      <c r="P114" s="595"/>
      <c r="Q114" s="118">
        <v>19</v>
      </c>
      <c r="R114" s="127">
        <v>-0.05</v>
      </c>
    </row>
    <row r="115" spans="1:18" s="5" customFormat="1" ht="13.55" customHeight="1">
      <c r="A115" s="645"/>
      <c r="B115" s="221" t="s">
        <v>8</v>
      </c>
      <c r="C115" s="120">
        <v>1097420</v>
      </c>
      <c r="D115" s="127">
        <v>7.733312390479509E-2</v>
      </c>
      <c r="E115" s="216">
        <v>1063</v>
      </c>
      <c r="F115" s="127">
        <v>-0.30157687253613669</v>
      </c>
      <c r="G115" s="216">
        <v>212</v>
      </c>
      <c r="H115" s="127">
        <v>-9.4017094017094016E-2</v>
      </c>
      <c r="I115" s="216">
        <v>84</v>
      </c>
      <c r="J115" s="127">
        <v>-0.125</v>
      </c>
      <c r="K115" s="216">
        <v>47</v>
      </c>
      <c r="L115" s="127">
        <v>4.4444444444444446E-2</v>
      </c>
      <c r="M115" s="662"/>
      <c r="N115" s="595"/>
      <c r="O115" s="586"/>
      <c r="P115" s="595"/>
      <c r="Q115" s="118">
        <v>1</v>
      </c>
      <c r="R115" s="127">
        <v>-0.93333333333333335</v>
      </c>
    </row>
    <row r="116" spans="1:18" s="5" customFormat="1" ht="13.55" customHeight="1">
      <c r="A116" s="645"/>
      <c r="B116" s="117" t="s">
        <v>9</v>
      </c>
      <c r="C116" s="120">
        <v>1185405</v>
      </c>
      <c r="D116" s="127">
        <v>8.0637221386571853E-2</v>
      </c>
      <c r="E116" s="120">
        <v>1010</v>
      </c>
      <c r="F116" s="127">
        <v>-0.12250217202432667</v>
      </c>
      <c r="G116" s="120">
        <v>211</v>
      </c>
      <c r="H116" s="127">
        <v>0.55147058823529416</v>
      </c>
      <c r="I116" s="120">
        <v>97</v>
      </c>
      <c r="J116" s="127">
        <v>47.5</v>
      </c>
      <c r="K116" s="120">
        <v>70</v>
      </c>
      <c r="L116" s="127">
        <v>-0.13580246913580246</v>
      </c>
      <c r="M116" s="662"/>
      <c r="N116" s="595"/>
      <c r="O116" s="586"/>
      <c r="P116" s="595"/>
      <c r="Q116" s="118">
        <v>10</v>
      </c>
      <c r="R116" s="127">
        <v>-0.23076923076923078</v>
      </c>
    </row>
    <row r="117" spans="1:18" s="5" customFormat="1" ht="13.55" customHeight="1">
      <c r="A117" s="645"/>
      <c r="B117" s="221" t="s">
        <v>10</v>
      </c>
      <c r="C117" s="216">
        <v>1221491</v>
      </c>
      <c r="D117" s="127">
        <v>0.10116355486881949</v>
      </c>
      <c r="E117" s="216">
        <v>1187</v>
      </c>
      <c r="F117" s="127">
        <v>-6.9019607843137251E-2</v>
      </c>
      <c r="G117" s="216">
        <v>223</v>
      </c>
      <c r="H117" s="127">
        <v>-4.2918454935622317E-2</v>
      </c>
      <c r="I117" s="223">
        <v>132</v>
      </c>
      <c r="J117" s="127">
        <v>0.17857142857142858</v>
      </c>
      <c r="K117" s="216">
        <v>120</v>
      </c>
      <c r="L117" s="127">
        <v>1</v>
      </c>
      <c r="M117" s="662"/>
      <c r="N117" s="595"/>
      <c r="O117" s="586"/>
      <c r="P117" s="595"/>
      <c r="Q117" s="118">
        <v>6</v>
      </c>
      <c r="R117" s="127">
        <v>-0.4</v>
      </c>
    </row>
    <row r="118" spans="1:18" s="5" customFormat="1" ht="13.55" customHeight="1">
      <c r="A118" s="645"/>
      <c r="B118" s="117" t="s">
        <v>11</v>
      </c>
      <c r="C118" s="120">
        <v>1417422</v>
      </c>
      <c r="D118" s="127">
        <v>8.5799337836616321E-2</v>
      </c>
      <c r="E118" s="120">
        <v>1568</v>
      </c>
      <c r="F118" s="127">
        <v>-0.27103672710367271</v>
      </c>
      <c r="G118" s="120">
        <v>154</v>
      </c>
      <c r="H118" s="127">
        <v>-0.30316742081447962</v>
      </c>
      <c r="I118" s="120">
        <v>126</v>
      </c>
      <c r="J118" s="127">
        <v>-3.8167938931297711E-2</v>
      </c>
      <c r="K118" s="120">
        <v>49</v>
      </c>
      <c r="L118" s="127">
        <v>0.96</v>
      </c>
      <c r="M118" s="662"/>
      <c r="N118" s="595"/>
      <c r="O118" s="586"/>
      <c r="P118" s="595"/>
      <c r="Q118" s="118">
        <v>10</v>
      </c>
      <c r="R118" s="127">
        <v>-0.33333333333333331</v>
      </c>
    </row>
    <row r="119" spans="1:18" s="5" customFormat="1" ht="13.55" customHeight="1">
      <c r="A119" s="645"/>
      <c r="B119" s="221" t="s">
        <v>12</v>
      </c>
      <c r="C119" s="216">
        <v>1407186</v>
      </c>
      <c r="D119" s="127">
        <v>5.4347541042564687E-2</v>
      </c>
      <c r="E119" s="216">
        <v>1605</v>
      </c>
      <c r="F119" s="127">
        <v>-0.19427710843373494</v>
      </c>
      <c r="G119" s="216">
        <v>119</v>
      </c>
      <c r="H119" s="127">
        <v>-8.461538461538462E-2</v>
      </c>
      <c r="I119" s="216">
        <v>177</v>
      </c>
      <c r="J119" s="127">
        <v>0.60909090909090913</v>
      </c>
      <c r="K119" s="216">
        <v>44</v>
      </c>
      <c r="L119" s="127">
        <v>0.5714285714285714</v>
      </c>
      <c r="M119" s="662"/>
      <c r="N119" s="595"/>
      <c r="O119" s="586"/>
      <c r="P119" s="595"/>
      <c r="Q119" s="118">
        <v>3</v>
      </c>
      <c r="R119" s="127">
        <v>-0.625</v>
      </c>
    </row>
    <row r="120" spans="1:18" s="5" customFormat="1" ht="13.55" customHeight="1">
      <c r="A120" s="645"/>
      <c r="B120" s="221" t="s">
        <v>13</v>
      </c>
      <c r="C120" s="216">
        <v>1195238</v>
      </c>
      <c r="D120" s="127">
        <v>0.12789265732385022</v>
      </c>
      <c r="E120" s="216">
        <v>1175</v>
      </c>
      <c r="F120" s="127">
        <v>-0.17774667599720084</v>
      </c>
      <c r="G120" s="216">
        <v>213</v>
      </c>
      <c r="H120" s="127">
        <v>-0.14457831325301204</v>
      </c>
      <c r="I120" s="216">
        <v>165</v>
      </c>
      <c r="J120" s="127">
        <v>0.18705035971223022</v>
      </c>
      <c r="K120" s="216">
        <v>103</v>
      </c>
      <c r="L120" s="127">
        <v>1.575</v>
      </c>
      <c r="M120" s="662"/>
      <c r="N120" s="595"/>
      <c r="O120" s="586"/>
      <c r="P120" s="595"/>
      <c r="Q120" s="118">
        <v>25</v>
      </c>
      <c r="R120" s="127">
        <v>-0.34210526315789475</v>
      </c>
    </row>
    <row r="121" spans="1:18" s="5" customFormat="1" ht="13.55" customHeight="1">
      <c r="A121" s="645"/>
      <c r="B121" s="117" t="s">
        <v>14</v>
      </c>
      <c r="C121" s="120">
        <v>1239143</v>
      </c>
      <c r="D121" s="127">
        <v>7.3090785647356729E-2</v>
      </c>
      <c r="E121" s="120">
        <v>1366</v>
      </c>
      <c r="F121" s="127">
        <v>-4.7419804741980473E-2</v>
      </c>
      <c r="G121" s="120">
        <v>375</v>
      </c>
      <c r="H121" s="127">
        <v>0.15740740740740741</v>
      </c>
      <c r="I121" s="120">
        <v>129</v>
      </c>
      <c r="J121" s="127">
        <v>9.3220338983050849E-2</v>
      </c>
      <c r="K121" s="120">
        <v>108</v>
      </c>
      <c r="L121" s="127">
        <v>0.08</v>
      </c>
      <c r="M121" s="662"/>
      <c r="N121" s="595"/>
      <c r="O121" s="586"/>
      <c r="P121" s="595"/>
      <c r="Q121" s="118">
        <v>13</v>
      </c>
      <c r="R121" s="127">
        <v>-0.62857142857142856</v>
      </c>
    </row>
    <row r="122" spans="1:18" s="5" customFormat="1" ht="13.55" customHeight="1">
      <c r="A122" s="645"/>
      <c r="B122" s="117" t="s">
        <v>15</v>
      </c>
      <c r="C122" s="120">
        <v>1154064</v>
      </c>
      <c r="D122" s="127">
        <v>3.2673258467182678E-2</v>
      </c>
      <c r="E122" s="120">
        <v>1171</v>
      </c>
      <c r="F122" s="127">
        <v>-0.26675015654351908</v>
      </c>
      <c r="G122" s="120">
        <v>392</v>
      </c>
      <c r="H122" s="127">
        <v>0.13623188405797101</v>
      </c>
      <c r="I122" s="120">
        <v>153</v>
      </c>
      <c r="J122" s="127">
        <v>0.23387096774193547</v>
      </c>
      <c r="K122" s="120">
        <v>83</v>
      </c>
      <c r="L122" s="127">
        <v>-0.18627450980392157</v>
      </c>
      <c r="M122" s="662"/>
      <c r="N122" s="595"/>
      <c r="O122" s="586"/>
      <c r="P122" s="595"/>
      <c r="Q122" s="118">
        <v>10</v>
      </c>
      <c r="R122" s="127">
        <v>-0.69696969696969702</v>
      </c>
    </row>
    <row r="123" spans="1:18" s="5" customFormat="1" ht="13.55" customHeight="1">
      <c r="A123" s="647"/>
      <c r="B123" s="176" t="s">
        <v>16</v>
      </c>
      <c r="C123" s="120">
        <v>1204463</v>
      </c>
      <c r="D123" s="127">
        <v>2.9481952528697317E-2</v>
      </c>
      <c r="E123" s="120">
        <v>1479</v>
      </c>
      <c r="F123" s="127">
        <v>-0.10634441087613293</v>
      </c>
      <c r="G123" s="120">
        <v>321</v>
      </c>
      <c r="H123" s="127">
        <v>0.34309623430962344</v>
      </c>
      <c r="I123" s="120">
        <v>156</v>
      </c>
      <c r="J123" s="127">
        <v>1.2608695652173914</v>
      </c>
      <c r="K123" s="120">
        <v>102</v>
      </c>
      <c r="L123" s="127">
        <v>0.24390243902439024</v>
      </c>
      <c r="M123" s="663"/>
      <c r="N123" s="596"/>
      <c r="O123" s="587"/>
      <c r="P123" s="596"/>
      <c r="Q123" s="118">
        <v>3</v>
      </c>
      <c r="R123" s="127">
        <v>-0.9464285714285714</v>
      </c>
    </row>
    <row r="124" spans="1:18" s="5" customFormat="1" ht="13.55" customHeight="1">
      <c r="A124" s="646" t="s">
        <v>226</v>
      </c>
      <c r="B124" s="152" t="s">
        <v>209</v>
      </c>
      <c r="C124" s="155">
        <v>1468903</v>
      </c>
      <c r="D124" s="154">
        <v>3.0158496388246019E-2</v>
      </c>
      <c r="E124" s="155">
        <v>2207</v>
      </c>
      <c r="F124" s="154">
        <v>-0.14490507555211157</v>
      </c>
      <c r="G124" s="155">
        <v>236</v>
      </c>
      <c r="H124" s="154">
        <v>0.38011695906432746</v>
      </c>
      <c r="I124" s="155">
        <v>206</v>
      </c>
      <c r="J124" s="154">
        <v>0.19767441860465115</v>
      </c>
      <c r="K124" s="155">
        <v>101</v>
      </c>
      <c r="L124" s="154">
        <v>1.2954545454545454</v>
      </c>
      <c r="M124" s="661">
        <v>5273</v>
      </c>
      <c r="N124" s="666">
        <v>-0.37693489306392536</v>
      </c>
      <c r="O124" s="661">
        <v>2432</v>
      </c>
      <c r="P124" s="666">
        <v>1.7147636971978297E-2</v>
      </c>
      <c r="Q124" s="155"/>
      <c r="R124" s="154"/>
    </row>
    <row r="125" spans="1:18" s="5" customFormat="1" ht="13.55" customHeight="1">
      <c r="A125" s="645"/>
      <c r="B125" s="117" t="s">
        <v>210</v>
      </c>
      <c r="C125" s="118">
        <v>1312683</v>
      </c>
      <c r="D125" s="127">
        <v>0.10792981472931884</v>
      </c>
      <c r="E125" s="118">
        <v>1387</v>
      </c>
      <c r="F125" s="127">
        <v>3.0460624071322436E-2</v>
      </c>
      <c r="G125" s="118">
        <v>251</v>
      </c>
      <c r="H125" s="127">
        <v>0.59872611464968162</v>
      </c>
      <c r="I125" s="118">
        <v>135</v>
      </c>
      <c r="J125" s="222">
        <v>0.55172413793103448</v>
      </c>
      <c r="K125" s="118">
        <v>96</v>
      </c>
      <c r="L125" s="127">
        <v>0.33333333333333326</v>
      </c>
      <c r="M125" s="662"/>
      <c r="N125" s="595"/>
      <c r="O125" s="662"/>
      <c r="P125" s="595"/>
      <c r="Q125" s="118"/>
      <c r="R125" s="127"/>
    </row>
    <row r="126" spans="1:18" s="5" customFormat="1" ht="13.55" customHeight="1">
      <c r="A126" s="645"/>
      <c r="B126" s="117" t="s">
        <v>7</v>
      </c>
      <c r="C126" s="118">
        <v>1150959</v>
      </c>
      <c r="D126" s="127">
        <v>3.3226924824004023E-2</v>
      </c>
      <c r="E126" s="118">
        <v>1207</v>
      </c>
      <c r="F126" s="127">
        <v>-9.1114457831325296E-2</v>
      </c>
      <c r="G126" s="118">
        <v>237</v>
      </c>
      <c r="H126" s="127">
        <v>3.0434782608695699E-2</v>
      </c>
      <c r="I126" s="118">
        <v>134</v>
      </c>
      <c r="J126" s="222">
        <v>-1.4705882352941176E-2</v>
      </c>
      <c r="K126" s="118">
        <v>92</v>
      </c>
      <c r="L126" s="127">
        <v>0.2432432432432432</v>
      </c>
      <c r="M126" s="662"/>
      <c r="N126" s="595"/>
      <c r="O126" s="662"/>
      <c r="P126" s="595"/>
      <c r="Q126" s="118"/>
      <c r="R126" s="127"/>
    </row>
    <row r="127" spans="1:18" s="5" customFormat="1" ht="13.55" customHeight="1">
      <c r="A127" s="645"/>
      <c r="B127" s="221" t="s">
        <v>8</v>
      </c>
      <c r="C127" s="118">
        <v>1179885</v>
      </c>
      <c r="D127" s="127">
        <v>7.514442966229895E-2</v>
      </c>
      <c r="E127" s="118">
        <v>1102</v>
      </c>
      <c r="F127" s="127">
        <v>3.6688617121354655E-2</v>
      </c>
      <c r="G127" s="118">
        <v>348</v>
      </c>
      <c r="H127" s="127">
        <v>0.64150943396226423</v>
      </c>
      <c r="I127" s="118">
        <v>169</v>
      </c>
      <c r="J127" s="222">
        <v>1.0119047619047619</v>
      </c>
      <c r="K127" s="118">
        <v>114</v>
      </c>
      <c r="L127" s="127">
        <v>1.4255319148936172</v>
      </c>
      <c r="M127" s="662"/>
      <c r="N127" s="595"/>
      <c r="O127" s="662"/>
      <c r="P127" s="595"/>
      <c r="Q127" s="118"/>
      <c r="R127" s="127"/>
    </row>
    <row r="128" spans="1:18" s="5" customFormat="1" ht="13.55" customHeight="1">
      <c r="A128" s="645"/>
      <c r="B128" s="117" t="s">
        <v>9</v>
      </c>
      <c r="C128" s="118">
        <v>1223003</v>
      </c>
      <c r="D128" s="127">
        <v>3.1717429907921701E-2</v>
      </c>
      <c r="E128" s="118">
        <v>1094</v>
      </c>
      <c r="F128" s="127">
        <v>8.3168316831683173E-2</v>
      </c>
      <c r="G128" s="118">
        <v>380</v>
      </c>
      <c r="H128" s="127">
        <v>0.80094786729857814</v>
      </c>
      <c r="I128" s="118">
        <v>171</v>
      </c>
      <c r="J128" s="222">
        <v>0.76288659793814428</v>
      </c>
      <c r="K128" s="118">
        <v>112</v>
      </c>
      <c r="L128" s="127">
        <v>0.60000000000000009</v>
      </c>
      <c r="M128" s="662"/>
      <c r="N128" s="595"/>
      <c r="O128" s="662"/>
      <c r="P128" s="595"/>
      <c r="Q128" s="118"/>
      <c r="R128" s="127"/>
    </row>
    <row r="129" spans="1:18" s="5" customFormat="1" ht="13.55" customHeight="1">
      <c r="A129" s="645"/>
      <c r="B129" s="221" t="s">
        <v>10</v>
      </c>
      <c r="C129" s="118">
        <v>1270439</v>
      </c>
      <c r="D129" s="127">
        <v>4.0072337823201298E-2</v>
      </c>
      <c r="E129" s="118">
        <v>1123</v>
      </c>
      <c r="F129" s="127">
        <v>-5.3917438921651219E-2</v>
      </c>
      <c r="G129" s="118">
        <v>253</v>
      </c>
      <c r="H129" s="127">
        <v>0.13452914798206272</v>
      </c>
      <c r="I129" s="118">
        <v>201</v>
      </c>
      <c r="J129" s="222">
        <v>0.52272727272727271</v>
      </c>
      <c r="K129" s="118">
        <v>88</v>
      </c>
      <c r="L129" s="127">
        <v>-0.26666666666666672</v>
      </c>
      <c r="M129" s="662"/>
      <c r="N129" s="595"/>
      <c r="O129" s="662"/>
      <c r="P129" s="595"/>
      <c r="Q129" s="118"/>
      <c r="R129" s="127"/>
    </row>
    <row r="130" spans="1:18" s="5" customFormat="1" ht="13.55" customHeight="1">
      <c r="A130" s="645"/>
      <c r="B130" s="117" t="s">
        <v>11</v>
      </c>
      <c r="C130" s="118">
        <v>1454795</v>
      </c>
      <c r="D130" s="127">
        <v>2.6366882974865558E-2</v>
      </c>
      <c r="E130" s="118">
        <v>1532</v>
      </c>
      <c r="F130" s="127">
        <v>-2.2959183673469389E-2</v>
      </c>
      <c r="G130" s="118">
        <v>156</v>
      </c>
      <c r="H130" s="127">
        <v>1.298701298701288E-2</v>
      </c>
      <c r="I130" s="118">
        <v>229</v>
      </c>
      <c r="J130" s="222">
        <v>0.81746031746031744</v>
      </c>
      <c r="K130" s="118">
        <v>61</v>
      </c>
      <c r="L130" s="127">
        <v>0.24489795918367352</v>
      </c>
      <c r="M130" s="662"/>
      <c r="N130" s="595"/>
      <c r="O130" s="662"/>
      <c r="P130" s="595"/>
      <c r="Q130" s="118"/>
      <c r="R130" s="127"/>
    </row>
    <row r="131" spans="1:18" s="5" customFormat="1" ht="13.55" customHeight="1">
      <c r="A131" s="645"/>
      <c r="B131" s="221" t="s">
        <v>12</v>
      </c>
      <c r="C131" s="118">
        <v>1547193</v>
      </c>
      <c r="D131" s="127">
        <v>9.9494309920650226E-2</v>
      </c>
      <c r="E131" s="118">
        <v>1503</v>
      </c>
      <c r="F131" s="127">
        <v>-6.3551401869158877E-2</v>
      </c>
      <c r="G131" s="118">
        <v>121</v>
      </c>
      <c r="H131" s="127">
        <v>1.6806722689075571E-2</v>
      </c>
      <c r="I131" s="118">
        <v>231</v>
      </c>
      <c r="J131" s="222">
        <v>0.30508474576271188</v>
      </c>
      <c r="K131" s="118">
        <v>62</v>
      </c>
      <c r="L131" s="127">
        <v>0.40909090909090917</v>
      </c>
      <c r="M131" s="662"/>
      <c r="N131" s="595"/>
      <c r="O131" s="662"/>
      <c r="P131" s="595"/>
      <c r="Q131" s="118"/>
      <c r="R131" s="127"/>
    </row>
    <row r="132" spans="1:18" s="5" customFormat="1" ht="13.55" customHeight="1">
      <c r="A132" s="645"/>
      <c r="B132" s="221" t="s">
        <v>13</v>
      </c>
      <c r="C132" s="118">
        <v>1321293</v>
      </c>
      <c r="D132" s="127">
        <v>0.10546435103301599</v>
      </c>
      <c r="E132" s="118">
        <v>870</v>
      </c>
      <c r="F132" s="127">
        <v>-0.25957446808510637</v>
      </c>
      <c r="G132" s="118">
        <v>303</v>
      </c>
      <c r="H132" s="127">
        <v>0.42253521126760574</v>
      </c>
      <c r="I132" s="118">
        <v>130</v>
      </c>
      <c r="J132" s="222">
        <v>-0.21212121212121213</v>
      </c>
      <c r="K132" s="118">
        <v>85</v>
      </c>
      <c r="L132" s="127">
        <v>-0.17475728155339809</v>
      </c>
      <c r="M132" s="662"/>
      <c r="N132" s="595"/>
      <c r="O132" s="662"/>
      <c r="P132" s="595"/>
      <c r="Q132" s="118"/>
      <c r="R132" s="127"/>
    </row>
    <row r="133" spans="1:18" s="5" customFormat="1" ht="13.55" customHeight="1">
      <c r="A133" s="645"/>
      <c r="B133" s="117" t="s">
        <v>14</v>
      </c>
      <c r="C133" s="118">
        <v>1432100</v>
      </c>
      <c r="D133" s="127">
        <v>0.15571810517430196</v>
      </c>
      <c r="E133" s="118">
        <v>807</v>
      </c>
      <c r="F133" s="127">
        <v>-0.40922401171303074</v>
      </c>
      <c r="G133" s="118">
        <v>325</v>
      </c>
      <c r="H133" s="127">
        <v>-0.1333333333333333</v>
      </c>
      <c r="I133" s="118">
        <v>141</v>
      </c>
      <c r="J133" s="222">
        <v>9.3023255813953487E-2</v>
      </c>
      <c r="K133" s="118">
        <v>84</v>
      </c>
      <c r="L133" s="127">
        <v>-0.22222222222222221</v>
      </c>
      <c r="M133" s="662"/>
      <c r="N133" s="595"/>
      <c r="O133" s="662"/>
      <c r="P133" s="595"/>
      <c r="Q133" s="118"/>
      <c r="R133" s="127"/>
    </row>
    <row r="134" spans="1:18" s="5" customFormat="1" ht="13.55" customHeight="1">
      <c r="A134" s="645"/>
      <c r="B134" s="117" t="s">
        <v>15</v>
      </c>
      <c r="C134" s="118">
        <v>1288754</v>
      </c>
      <c r="D134" s="127">
        <v>0.11670929861775425</v>
      </c>
      <c r="E134" s="118">
        <v>3</v>
      </c>
      <c r="F134" s="127">
        <v>-0.99743808710503845</v>
      </c>
      <c r="G134" s="118">
        <v>267</v>
      </c>
      <c r="H134" s="127">
        <v>-0.31887755102040816</v>
      </c>
      <c r="I134" s="118">
        <v>194</v>
      </c>
      <c r="J134" s="222">
        <v>0.26797385620915032</v>
      </c>
      <c r="K134" s="118">
        <v>59</v>
      </c>
      <c r="L134" s="127">
        <v>-0.28915662650602414</v>
      </c>
      <c r="M134" s="662"/>
      <c r="N134" s="595"/>
      <c r="O134" s="662"/>
      <c r="P134" s="595"/>
      <c r="Q134" s="118"/>
      <c r="R134" s="127"/>
    </row>
    <row r="135" spans="1:18" s="5" customFormat="1" ht="13.55" customHeight="1">
      <c r="A135" s="647"/>
      <c r="B135" s="176" t="s">
        <v>16</v>
      </c>
      <c r="C135" s="141">
        <v>1430677</v>
      </c>
      <c r="D135" s="142">
        <v>0.18781315822901989</v>
      </c>
      <c r="E135" s="141">
        <v>11</v>
      </c>
      <c r="F135" s="142">
        <v>-0.99256254225828267</v>
      </c>
      <c r="G135" s="141">
        <v>305</v>
      </c>
      <c r="H135" s="142">
        <v>-4.9844236760124616E-2</v>
      </c>
      <c r="I135" s="141">
        <v>183</v>
      </c>
      <c r="J135" s="229">
        <v>0.17307692307692307</v>
      </c>
      <c r="K135" s="141">
        <v>120</v>
      </c>
      <c r="L135" s="142">
        <v>0.17647058823529416</v>
      </c>
      <c r="M135" s="663"/>
      <c r="N135" s="596"/>
      <c r="O135" s="663"/>
      <c r="P135" s="596"/>
      <c r="Q135" s="141"/>
      <c r="R135" s="142"/>
    </row>
    <row r="136" spans="1:18" s="5" customFormat="1" ht="13.55" customHeight="1">
      <c r="A136" s="645" t="s">
        <v>229</v>
      </c>
      <c r="B136" s="117" t="s">
        <v>209</v>
      </c>
      <c r="C136" s="120">
        <v>1834538</v>
      </c>
      <c r="D136" s="127">
        <v>0.24891704898145078</v>
      </c>
      <c r="E136" s="120">
        <v>1306</v>
      </c>
      <c r="F136" s="127">
        <v>-0.40824648844585409</v>
      </c>
      <c r="G136" s="120">
        <v>192</v>
      </c>
      <c r="H136" s="127">
        <v>-0.18644067796610164</v>
      </c>
      <c r="I136" s="120">
        <v>221</v>
      </c>
      <c r="J136" s="222">
        <v>7.281553398058252E-2</v>
      </c>
      <c r="K136" s="120">
        <v>95</v>
      </c>
      <c r="L136" s="127">
        <v>-5.9405940594059403E-2</v>
      </c>
      <c r="M136" s="662">
        <v>5322</v>
      </c>
      <c r="N136" s="595">
        <v>9.2926227953726848E-3</v>
      </c>
      <c r="O136" s="661">
        <v>1885</v>
      </c>
      <c r="P136" s="666">
        <v>-0.22491776315789469</v>
      </c>
      <c r="Q136" s="120"/>
      <c r="R136" s="127"/>
    </row>
    <row r="137" spans="1:18" s="5" customFormat="1" ht="13.55" customHeight="1">
      <c r="A137" s="645"/>
      <c r="B137" s="117" t="s">
        <v>210</v>
      </c>
      <c r="C137" s="118">
        <v>1445609</v>
      </c>
      <c r="D137" s="127">
        <v>0.10126283344874581</v>
      </c>
      <c r="E137" s="123">
        <v>871</v>
      </c>
      <c r="F137" s="222">
        <v>-0.3720259552992069</v>
      </c>
      <c r="G137" s="118">
        <v>154</v>
      </c>
      <c r="H137" s="127">
        <v>-0.38645418326693226</v>
      </c>
      <c r="I137" s="118">
        <v>159</v>
      </c>
      <c r="J137" s="222">
        <v>0.17777777777777778</v>
      </c>
      <c r="K137" s="120">
        <v>88</v>
      </c>
      <c r="L137" s="127">
        <v>-8.3333333333333329E-2</v>
      </c>
      <c r="M137" s="662"/>
      <c r="N137" s="595"/>
      <c r="O137" s="662"/>
      <c r="P137" s="595"/>
      <c r="Q137" s="118"/>
      <c r="R137" s="127"/>
    </row>
    <row r="138" spans="1:18" s="5" customFormat="1" ht="13.55" customHeight="1">
      <c r="A138" s="645"/>
      <c r="B138" s="117" t="s">
        <v>7</v>
      </c>
      <c r="C138" s="118">
        <v>1416683</v>
      </c>
      <c r="D138" s="127">
        <v>0.23087182080334748</v>
      </c>
      <c r="E138" s="123">
        <v>954</v>
      </c>
      <c r="F138" s="222">
        <v>-0.20961060480530241</v>
      </c>
      <c r="G138" s="118">
        <v>254</v>
      </c>
      <c r="H138" s="127">
        <v>7.1729957805907185E-2</v>
      </c>
      <c r="I138" s="118">
        <v>142</v>
      </c>
      <c r="J138" s="222">
        <v>5.9701492537313432E-2</v>
      </c>
      <c r="K138" s="120">
        <v>73</v>
      </c>
      <c r="L138" s="127">
        <v>-0.20652173913043478</v>
      </c>
      <c r="M138" s="662"/>
      <c r="N138" s="595"/>
      <c r="O138" s="662"/>
      <c r="P138" s="595"/>
      <c r="Q138" s="118"/>
      <c r="R138" s="127"/>
    </row>
    <row r="139" spans="1:18" s="5" customFormat="1" ht="13.55" customHeight="1">
      <c r="A139" s="645"/>
      <c r="B139" s="221" t="s">
        <v>8</v>
      </c>
      <c r="C139" s="118">
        <v>1495460</v>
      </c>
      <c r="D139" s="127">
        <v>0.26746250693923562</v>
      </c>
      <c r="E139" s="123">
        <v>890</v>
      </c>
      <c r="F139" s="222">
        <v>-0.19237749546279492</v>
      </c>
      <c r="G139" s="118">
        <v>247</v>
      </c>
      <c r="H139" s="127">
        <v>-0.29022988505747127</v>
      </c>
      <c r="I139" s="118">
        <v>204</v>
      </c>
      <c r="J139" s="222">
        <v>0.20710059171597633</v>
      </c>
      <c r="K139" s="120">
        <v>96</v>
      </c>
      <c r="L139" s="127">
        <v>-0.15789473684210525</v>
      </c>
      <c r="M139" s="662"/>
      <c r="N139" s="595"/>
      <c r="O139" s="662"/>
      <c r="P139" s="595"/>
      <c r="Q139" s="118"/>
      <c r="R139" s="127"/>
    </row>
    <row r="140" spans="1:18" s="5" customFormat="1" ht="13.55" customHeight="1">
      <c r="A140" s="645"/>
      <c r="B140" s="117" t="s">
        <v>9</v>
      </c>
      <c r="C140" s="118">
        <v>1579265</v>
      </c>
      <c r="D140" s="127">
        <v>0.29130100253229141</v>
      </c>
      <c r="E140" s="123">
        <v>943</v>
      </c>
      <c r="F140" s="222">
        <v>-0.13802559414990859</v>
      </c>
      <c r="G140" s="118">
        <v>209</v>
      </c>
      <c r="H140" s="127">
        <v>-0.44999999999999996</v>
      </c>
      <c r="I140" s="118">
        <v>180</v>
      </c>
      <c r="J140" s="222">
        <v>5.2631578947368418E-2</v>
      </c>
      <c r="K140" s="120">
        <v>162</v>
      </c>
      <c r="L140" s="127">
        <v>0.44642857142857145</v>
      </c>
      <c r="M140" s="662"/>
      <c r="N140" s="595"/>
      <c r="O140" s="662"/>
      <c r="P140" s="595"/>
      <c r="Q140" s="118"/>
      <c r="R140" s="127"/>
    </row>
    <row r="141" spans="1:18" s="5" customFormat="1" ht="13.55" customHeight="1">
      <c r="A141" s="645"/>
      <c r="B141" s="221" t="s">
        <v>10</v>
      </c>
      <c r="C141" s="118">
        <v>1373551</v>
      </c>
      <c r="D141" s="127">
        <v>8.116249579869636E-2</v>
      </c>
      <c r="E141" s="123">
        <v>801</v>
      </c>
      <c r="F141" s="222">
        <v>-0.28673196794300981</v>
      </c>
      <c r="G141" s="118">
        <v>276</v>
      </c>
      <c r="H141" s="127">
        <v>9.0909090909090828E-2</v>
      </c>
      <c r="I141" s="118">
        <v>150</v>
      </c>
      <c r="J141" s="222">
        <v>-0.2537313432835821</v>
      </c>
      <c r="K141" s="120">
        <v>120</v>
      </c>
      <c r="L141" s="127">
        <v>0.36363636363636365</v>
      </c>
      <c r="M141" s="662"/>
      <c r="N141" s="595"/>
      <c r="O141" s="662"/>
      <c r="P141" s="595"/>
      <c r="Q141" s="118"/>
      <c r="R141" s="127"/>
    </row>
    <row r="142" spans="1:18" s="5" customFormat="1" ht="13.55" customHeight="1">
      <c r="A142" s="645"/>
      <c r="B142" s="117" t="s">
        <v>11</v>
      </c>
      <c r="C142" s="409">
        <v>1675332</v>
      </c>
      <c r="D142" s="127">
        <v>0.1515931797950914</v>
      </c>
      <c r="E142" s="123">
        <v>1448</v>
      </c>
      <c r="F142" s="222">
        <v>-5.4830287206266322E-2</v>
      </c>
      <c r="G142" s="118">
        <v>197</v>
      </c>
      <c r="H142" s="127">
        <v>0.26282051282051277</v>
      </c>
      <c r="I142" s="118">
        <v>171</v>
      </c>
      <c r="J142" s="222">
        <v>-0.25327510917030566</v>
      </c>
      <c r="K142" s="120">
        <v>83</v>
      </c>
      <c r="L142" s="127">
        <v>0.36065573770491804</v>
      </c>
      <c r="M142" s="662"/>
      <c r="N142" s="595"/>
      <c r="O142" s="662"/>
      <c r="P142" s="595"/>
      <c r="Q142" s="118"/>
      <c r="R142" s="127"/>
    </row>
    <row r="143" spans="1:18" s="5" customFormat="1" ht="13.55" customHeight="1">
      <c r="A143" s="645"/>
      <c r="B143" s="221" t="s">
        <v>12</v>
      </c>
      <c r="C143" s="409">
        <v>1835249</v>
      </c>
      <c r="D143" s="127">
        <v>0.18617974615965815</v>
      </c>
      <c r="E143" s="123">
        <v>1434</v>
      </c>
      <c r="F143" s="222">
        <v>-4.590818363273453E-2</v>
      </c>
      <c r="G143" s="118">
        <v>182</v>
      </c>
      <c r="H143" s="127">
        <v>0.50413223140495877</v>
      </c>
      <c r="I143" s="118">
        <v>308</v>
      </c>
      <c r="J143" s="222">
        <v>0.33333333333333331</v>
      </c>
      <c r="K143" s="120">
        <v>74</v>
      </c>
      <c r="L143" s="127">
        <v>0.19354838709677419</v>
      </c>
      <c r="M143" s="662"/>
      <c r="N143" s="595"/>
      <c r="O143" s="662"/>
      <c r="P143" s="595"/>
      <c r="Q143" s="118"/>
      <c r="R143" s="127"/>
    </row>
    <row r="144" spans="1:18" s="5" customFormat="1" ht="13.55" customHeight="1">
      <c r="A144" s="645"/>
      <c r="B144" s="221" t="s">
        <v>13</v>
      </c>
      <c r="C144" s="409">
        <v>1511657</v>
      </c>
      <c r="D144" s="127">
        <v>0.14407402445937426</v>
      </c>
      <c r="E144" s="123">
        <v>1292</v>
      </c>
      <c r="F144" s="222">
        <v>0.48505747126436782</v>
      </c>
      <c r="G144" s="118">
        <v>267</v>
      </c>
      <c r="H144" s="127">
        <v>-0.11881188118811881</v>
      </c>
      <c r="I144" s="118">
        <v>218</v>
      </c>
      <c r="J144" s="222">
        <v>0.67692307692307696</v>
      </c>
      <c r="K144" s="120">
        <v>116</v>
      </c>
      <c r="L144" s="127">
        <v>0.36470588235294116</v>
      </c>
      <c r="M144" s="662"/>
      <c r="N144" s="595"/>
      <c r="O144" s="662"/>
      <c r="P144" s="595"/>
      <c r="Q144" s="118"/>
      <c r="R144" s="127"/>
    </row>
    <row r="145" spans="1:684" s="5" customFormat="1" ht="13.55" customHeight="1">
      <c r="A145" s="645"/>
      <c r="B145" s="117" t="s">
        <v>14</v>
      </c>
      <c r="C145" s="409">
        <v>1735308</v>
      </c>
      <c r="D145" s="171">
        <v>0.21172264506668528</v>
      </c>
      <c r="E145" s="123">
        <v>1033</v>
      </c>
      <c r="F145" s="222">
        <v>0.28004956629491945</v>
      </c>
      <c r="G145" s="118">
        <v>442</v>
      </c>
      <c r="H145" s="127">
        <v>0.3600000000000001</v>
      </c>
      <c r="I145" s="118">
        <v>171</v>
      </c>
      <c r="J145" s="127">
        <v>0.2127659574468086</v>
      </c>
      <c r="K145" s="120">
        <v>150</v>
      </c>
      <c r="L145" s="127">
        <v>0.7857142857142857</v>
      </c>
      <c r="M145" s="662"/>
      <c r="N145" s="595"/>
      <c r="O145" s="662"/>
      <c r="P145" s="595"/>
      <c r="Q145" s="118"/>
      <c r="R145" s="127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SQ145" s="26"/>
      <c r="SR145" s="26"/>
      <c r="SS145" s="26"/>
      <c r="ST145" s="26"/>
      <c r="SU145" s="26"/>
      <c r="SV145" s="26"/>
      <c r="SW145" s="26"/>
      <c r="SX145" s="26"/>
      <c r="SY145" s="26"/>
      <c r="SZ145" s="26"/>
      <c r="TA145" s="26"/>
      <c r="TB145" s="26"/>
      <c r="TC145" s="26"/>
      <c r="TD145" s="26"/>
      <c r="TE145" s="26"/>
      <c r="TF145" s="26"/>
      <c r="TG145" s="26"/>
      <c r="TH145" s="26"/>
      <c r="TI145" s="26"/>
      <c r="TJ145" s="26"/>
      <c r="TK145" s="26"/>
      <c r="TL145" s="26"/>
      <c r="TM145" s="26"/>
      <c r="TN145" s="26"/>
      <c r="TO145" s="26"/>
      <c r="TP145" s="26"/>
      <c r="TQ145" s="26"/>
      <c r="TR145" s="26"/>
      <c r="TS145" s="26"/>
      <c r="TT145" s="26"/>
      <c r="TU145" s="26"/>
      <c r="TV145" s="26"/>
      <c r="TW145" s="26"/>
      <c r="TX145" s="26"/>
      <c r="TY145" s="26"/>
      <c r="TZ145" s="26"/>
      <c r="UA145" s="26"/>
      <c r="UB145" s="26"/>
      <c r="UC145" s="26"/>
      <c r="UD145" s="26"/>
      <c r="UE145" s="26"/>
      <c r="UF145" s="26"/>
      <c r="UG145" s="26"/>
      <c r="UH145" s="26"/>
      <c r="UI145" s="26"/>
      <c r="UJ145" s="26"/>
      <c r="UK145" s="26"/>
      <c r="UL145" s="26"/>
      <c r="UM145" s="26"/>
      <c r="UN145" s="26"/>
      <c r="UO145" s="26"/>
      <c r="UP145" s="26"/>
      <c r="UQ145" s="26"/>
      <c r="UR145" s="26"/>
      <c r="US145" s="26"/>
      <c r="UT145" s="26"/>
      <c r="UU145" s="26"/>
      <c r="UV145" s="26"/>
      <c r="UW145" s="26"/>
      <c r="UX145" s="26"/>
      <c r="UY145" s="26"/>
      <c r="UZ145" s="26"/>
      <c r="VA145" s="26"/>
      <c r="VB145" s="26"/>
      <c r="VC145" s="26"/>
      <c r="VD145" s="26"/>
      <c r="VE145" s="26"/>
      <c r="VF145" s="26"/>
      <c r="VG145" s="26"/>
      <c r="VH145" s="26"/>
      <c r="VI145" s="26"/>
      <c r="VJ145" s="26"/>
      <c r="VK145" s="26"/>
      <c r="VL145" s="26"/>
      <c r="VM145" s="26"/>
      <c r="VN145" s="26"/>
      <c r="VO145" s="26"/>
      <c r="VP145" s="26"/>
      <c r="VQ145" s="26"/>
      <c r="VR145" s="26"/>
      <c r="VS145" s="26"/>
      <c r="VT145" s="26"/>
      <c r="VU145" s="26"/>
      <c r="VV145" s="26"/>
      <c r="VW145" s="26"/>
      <c r="VX145" s="26"/>
      <c r="VY145" s="26"/>
      <c r="VZ145" s="26"/>
      <c r="WA145" s="26"/>
      <c r="WB145" s="26"/>
      <c r="WC145" s="26"/>
      <c r="WD145" s="26"/>
      <c r="WE145" s="26"/>
      <c r="WF145" s="26"/>
      <c r="WG145" s="26"/>
      <c r="WH145" s="26"/>
      <c r="WI145" s="26"/>
      <c r="WJ145" s="26"/>
      <c r="WK145" s="26"/>
      <c r="WL145" s="26"/>
      <c r="WM145" s="26"/>
      <c r="WN145" s="26"/>
      <c r="WO145" s="26"/>
      <c r="WP145" s="26"/>
      <c r="WQ145" s="26"/>
      <c r="WR145" s="26"/>
      <c r="WS145" s="26"/>
      <c r="WT145" s="26"/>
      <c r="WU145" s="26"/>
      <c r="WV145" s="26"/>
      <c r="WW145" s="26"/>
      <c r="WX145" s="26"/>
      <c r="WY145" s="26"/>
      <c r="WZ145" s="26"/>
      <c r="XA145" s="26"/>
      <c r="XB145" s="26"/>
      <c r="XC145" s="26"/>
      <c r="XD145" s="26"/>
      <c r="XE145" s="26"/>
      <c r="XF145" s="26"/>
      <c r="XG145" s="26"/>
      <c r="XH145" s="26"/>
      <c r="XI145" s="26"/>
      <c r="XJ145" s="26"/>
      <c r="XK145" s="26"/>
      <c r="XL145" s="26"/>
      <c r="XM145" s="26"/>
      <c r="XN145" s="26"/>
      <c r="XO145" s="26"/>
      <c r="XP145" s="26"/>
      <c r="XQ145" s="26"/>
      <c r="XR145" s="26"/>
      <c r="XS145" s="26"/>
      <c r="XT145" s="26"/>
      <c r="XU145" s="26"/>
      <c r="XV145" s="26"/>
      <c r="XW145" s="26"/>
      <c r="XX145" s="26"/>
      <c r="XY145" s="26"/>
      <c r="XZ145" s="26"/>
      <c r="YA145" s="26"/>
      <c r="YB145" s="26"/>
      <c r="YC145" s="26"/>
      <c r="YD145" s="26"/>
      <c r="YE145" s="26"/>
      <c r="YF145" s="26"/>
      <c r="YG145" s="26"/>
      <c r="YH145" s="26"/>
      <c r="YI145" s="26"/>
      <c r="YJ145" s="26"/>
      <c r="YK145" s="26"/>
      <c r="YL145" s="26"/>
      <c r="YM145" s="26"/>
      <c r="YN145" s="26"/>
      <c r="YO145" s="26"/>
      <c r="YP145" s="26"/>
      <c r="YQ145" s="26"/>
      <c r="YR145" s="26"/>
      <c r="YS145" s="26"/>
      <c r="YT145" s="26"/>
      <c r="YU145" s="26"/>
      <c r="YV145" s="26"/>
      <c r="YW145" s="26"/>
      <c r="YX145" s="26"/>
      <c r="YY145" s="26"/>
      <c r="YZ145" s="26"/>
      <c r="ZA145" s="26"/>
      <c r="ZB145" s="26"/>
      <c r="ZC145" s="26"/>
      <c r="ZD145" s="26"/>
      <c r="ZE145" s="26"/>
      <c r="ZF145" s="26"/>
      <c r="ZG145" s="26"/>
      <c r="ZH145" s="26"/>
    </row>
    <row r="146" spans="1:684" s="5" customFormat="1" ht="13.55" customHeight="1">
      <c r="A146" s="645"/>
      <c r="B146" s="117" t="s">
        <v>15</v>
      </c>
      <c r="C146" s="409">
        <v>1626063</v>
      </c>
      <c r="D146" s="171">
        <v>0.26173265029633275</v>
      </c>
      <c r="E146" s="123">
        <v>1139</v>
      </c>
      <c r="F146" s="127">
        <v>378.66666666666669</v>
      </c>
      <c r="G146" s="118">
        <v>651</v>
      </c>
      <c r="H146" s="127">
        <v>1.4382022471910112</v>
      </c>
      <c r="I146" s="118">
        <v>183</v>
      </c>
      <c r="J146" s="127">
        <v>-5.6701030927835072E-2</v>
      </c>
      <c r="K146" s="120">
        <v>175</v>
      </c>
      <c r="L146" s="127">
        <v>1.9661016949152543</v>
      </c>
      <c r="M146" s="662"/>
      <c r="N146" s="595"/>
      <c r="O146" s="662"/>
      <c r="P146" s="595"/>
      <c r="Q146" s="118"/>
      <c r="R146" s="127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SQ146" s="26"/>
      <c r="SR146" s="26"/>
      <c r="SS146" s="26"/>
      <c r="ST146" s="26"/>
      <c r="SU146" s="26"/>
      <c r="SV146" s="26"/>
      <c r="SW146" s="26"/>
      <c r="SX146" s="26"/>
      <c r="SY146" s="26"/>
      <c r="SZ146" s="26"/>
      <c r="TA146" s="26"/>
      <c r="TB146" s="26"/>
      <c r="TC146" s="26"/>
      <c r="TD146" s="26"/>
      <c r="TE146" s="26"/>
      <c r="TF146" s="26"/>
      <c r="TG146" s="26"/>
      <c r="TH146" s="26"/>
      <c r="TI146" s="26"/>
      <c r="TJ146" s="26"/>
      <c r="TK146" s="26"/>
      <c r="TL146" s="26"/>
      <c r="TM146" s="26"/>
      <c r="TN146" s="26"/>
      <c r="TO146" s="26"/>
      <c r="TP146" s="26"/>
      <c r="TQ146" s="26"/>
      <c r="TR146" s="26"/>
      <c r="TS146" s="26"/>
      <c r="TT146" s="26"/>
      <c r="TU146" s="26"/>
      <c r="TV146" s="26"/>
      <c r="TW146" s="26"/>
      <c r="TX146" s="26"/>
      <c r="TY146" s="26"/>
      <c r="TZ146" s="26"/>
      <c r="UA146" s="26"/>
      <c r="UB146" s="26"/>
      <c r="UC146" s="26"/>
      <c r="UD146" s="26"/>
      <c r="UE146" s="26"/>
      <c r="UF146" s="26"/>
      <c r="UG146" s="26"/>
      <c r="UH146" s="26"/>
      <c r="UI146" s="26"/>
      <c r="UJ146" s="26"/>
      <c r="UK146" s="26"/>
      <c r="UL146" s="26"/>
      <c r="UM146" s="26"/>
      <c r="UN146" s="26"/>
      <c r="UO146" s="26"/>
      <c r="UP146" s="26"/>
      <c r="UQ146" s="26"/>
      <c r="UR146" s="26"/>
      <c r="US146" s="26"/>
      <c r="UT146" s="26"/>
      <c r="UU146" s="26"/>
      <c r="UV146" s="26"/>
      <c r="UW146" s="26"/>
      <c r="UX146" s="26"/>
      <c r="UY146" s="26"/>
      <c r="UZ146" s="26"/>
      <c r="VA146" s="26"/>
      <c r="VB146" s="26"/>
      <c r="VC146" s="26"/>
      <c r="VD146" s="26"/>
      <c r="VE146" s="26"/>
      <c r="VF146" s="26"/>
      <c r="VG146" s="26"/>
      <c r="VH146" s="26"/>
      <c r="VI146" s="26"/>
      <c r="VJ146" s="26"/>
      <c r="VK146" s="26"/>
      <c r="VL146" s="26"/>
      <c r="VM146" s="26"/>
      <c r="VN146" s="26"/>
      <c r="VO146" s="26"/>
      <c r="VP146" s="26"/>
      <c r="VQ146" s="26"/>
      <c r="VR146" s="26"/>
      <c r="VS146" s="26"/>
      <c r="VT146" s="26"/>
      <c r="VU146" s="26"/>
      <c r="VV146" s="26"/>
      <c r="VW146" s="26"/>
      <c r="VX146" s="26"/>
      <c r="VY146" s="26"/>
      <c r="VZ146" s="26"/>
      <c r="WA146" s="26"/>
      <c r="WB146" s="26"/>
      <c r="WC146" s="26"/>
      <c r="WD146" s="26"/>
      <c r="WE146" s="26"/>
      <c r="WF146" s="26"/>
      <c r="WG146" s="26"/>
      <c r="WH146" s="26"/>
      <c r="WI146" s="26"/>
      <c r="WJ146" s="26"/>
      <c r="WK146" s="26"/>
      <c r="WL146" s="26"/>
      <c r="WM146" s="26"/>
      <c r="WN146" s="26"/>
      <c r="WO146" s="26"/>
      <c r="WP146" s="26"/>
      <c r="WQ146" s="26"/>
      <c r="WR146" s="26"/>
      <c r="WS146" s="26"/>
      <c r="WT146" s="26"/>
      <c r="WU146" s="26"/>
      <c r="WV146" s="26"/>
      <c r="WW146" s="26"/>
      <c r="WX146" s="26"/>
      <c r="WY146" s="26"/>
      <c r="WZ146" s="26"/>
      <c r="XA146" s="26"/>
      <c r="XB146" s="26"/>
      <c r="XC146" s="26"/>
      <c r="XD146" s="26"/>
      <c r="XE146" s="26"/>
      <c r="XF146" s="26"/>
      <c r="XG146" s="26"/>
      <c r="XH146" s="26"/>
      <c r="XI146" s="26"/>
      <c r="XJ146" s="26"/>
      <c r="XK146" s="26"/>
      <c r="XL146" s="26"/>
      <c r="XM146" s="26"/>
      <c r="XN146" s="26"/>
      <c r="XO146" s="26"/>
      <c r="XP146" s="26"/>
      <c r="XQ146" s="26"/>
      <c r="XR146" s="26"/>
      <c r="XS146" s="26"/>
      <c r="XT146" s="26"/>
      <c r="XU146" s="26"/>
      <c r="XV146" s="26"/>
      <c r="XW146" s="26"/>
      <c r="XX146" s="26"/>
      <c r="XY146" s="26"/>
      <c r="XZ146" s="26"/>
      <c r="YA146" s="26"/>
      <c r="YB146" s="26"/>
      <c r="YC146" s="26"/>
      <c r="YD146" s="26"/>
      <c r="YE146" s="26"/>
      <c r="YF146" s="26"/>
      <c r="YG146" s="26"/>
      <c r="YH146" s="26"/>
      <c r="YI146" s="26"/>
      <c r="YJ146" s="26"/>
      <c r="YK146" s="26"/>
      <c r="YL146" s="26"/>
      <c r="YM146" s="26"/>
      <c r="YN146" s="26"/>
      <c r="YO146" s="26"/>
      <c r="YP146" s="26"/>
      <c r="YQ146" s="26"/>
      <c r="YR146" s="26"/>
      <c r="YS146" s="26"/>
      <c r="YT146" s="26"/>
      <c r="YU146" s="26"/>
      <c r="YV146" s="26"/>
      <c r="YW146" s="26"/>
      <c r="YX146" s="26"/>
      <c r="YY146" s="26"/>
      <c r="YZ146" s="26"/>
      <c r="ZA146" s="26"/>
      <c r="ZB146" s="26"/>
      <c r="ZC146" s="26"/>
      <c r="ZD146" s="26"/>
      <c r="ZE146" s="26"/>
      <c r="ZF146" s="26"/>
      <c r="ZG146" s="26"/>
      <c r="ZH146" s="26"/>
    </row>
    <row r="147" spans="1:684" s="5" customFormat="1" ht="13.55" customHeight="1">
      <c r="A147" s="645"/>
      <c r="B147" s="378" t="s">
        <v>16</v>
      </c>
      <c r="C147" s="410">
        <v>1781715</v>
      </c>
      <c r="D147" s="171">
        <v>0.2453649565904813</v>
      </c>
      <c r="E147" s="123">
        <v>1450</v>
      </c>
      <c r="F147" s="127">
        <v>130.81818181818181</v>
      </c>
      <c r="G147" s="118">
        <v>423</v>
      </c>
      <c r="H147" s="127">
        <v>0.38688524590163942</v>
      </c>
      <c r="I147" s="118">
        <v>208</v>
      </c>
      <c r="J147" s="127">
        <v>0.13661202185792343</v>
      </c>
      <c r="K147" s="120">
        <v>139</v>
      </c>
      <c r="L147" s="127">
        <v>0.15833333333333333</v>
      </c>
      <c r="M147" s="663"/>
      <c r="N147" s="596"/>
      <c r="O147" s="663"/>
      <c r="P147" s="596"/>
      <c r="Q147" s="118"/>
      <c r="R147" s="127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SQ147" s="26"/>
      <c r="SR147" s="26"/>
      <c r="SS147" s="26"/>
      <c r="ST147" s="26"/>
      <c r="SU147" s="26"/>
      <c r="SV147" s="26"/>
      <c r="SW147" s="26"/>
      <c r="SX147" s="26"/>
      <c r="SY147" s="26"/>
      <c r="SZ147" s="26"/>
      <c r="TA147" s="26"/>
      <c r="TB147" s="26"/>
      <c r="TC147" s="26"/>
      <c r="TD147" s="26"/>
      <c r="TE147" s="26"/>
      <c r="TF147" s="26"/>
      <c r="TG147" s="26"/>
      <c r="TH147" s="26"/>
      <c r="TI147" s="26"/>
      <c r="TJ147" s="26"/>
      <c r="TK147" s="26"/>
      <c r="TL147" s="26"/>
      <c r="TM147" s="26"/>
      <c r="TN147" s="26"/>
      <c r="TO147" s="26"/>
      <c r="TP147" s="26"/>
      <c r="TQ147" s="26"/>
      <c r="TR147" s="26"/>
      <c r="TS147" s="26"/>
      <c r="TT147" s="26"/>
      <c r="TU147" s="26"/>
      <c r="TV147" s="26"/>
      <c r="TW147" s="26"/>
      <c r="TX147" s="26"/>
      <c r="TY147" s="26"/>
      <c r="TZ147" s="26"/>
      <c r="UA147" s="26"/>
      <c r="UB147" s="26"/>
      <c r="UC147" s="26"/>
      <c r="UD147" s="26"/>
      <c r="UE147" s="26"/>
      <c r="UF147" s="26"/>
      <c r="UG147" s="26"/>
      <c r="UH147" s="26"/>
      <c r="UI147" s="26"/>
      <c r="UJ147" s="26"/>
      <c r="UK147" s="26"/>
      <c r="UL147" s="26"/>
      <c r="UM147" s="26"/>
      <c r="UN147" s="26"/>
      <c r="UO147" s="26"/>
      <c r="UP147" s="26"/>
      <c r="UQ147" s="26"/>
      <c r="UR147" s="26"/>
      <c r="US147" s="26"/>
      <c r="UT147" s="26"/>
      <c r="UU147" s="26"/>
      <c r="UV147" s="26"/>
      <c r="UW147" s="26"/>
      <c r="UX147" s="26"/>
      <c r="UY147" s="26"/>
      <c r="UZ147" s="26"/>
      <c r="VA147" s="26"/>
      <c r="VB147" s="26"/>
      <c r="VC147" s="26"/>
      <c r="VD147" s="26"/>
      <c r="VE147" s="26"/>
      <c r="VF147" s="26"/>
      <c r="VG147" s="26"/>
      <c r="VH147" s="26"/>
      <c r="VI147" s="26"/>
      <c r="VJ147" s="26"/>
      <c r="VK147" s="26"/>
      <c r="VL147" s="26"/>
      <c r="VM147" s="26"/>
      <c r="VN147" s="26"/>
      <c r="VO147" s="26"/>
      <c r="VP147" s="26"/>
      <c r="VQ147" s="26"/>
      <c r="VR147" s="26"/>
      <c r="VS147" s="26"/>
      <c r="VT147" s="26"/>
      <c r="VU147" s="26"/>
      <c r="VV147" s="26"/>
      <c r="VW147" s="26"/>
      <c r="VX147" s="26"/>
      <c r="VY147" s="26"/>
      <c r="VZ147" s="26"/>
      <c r="WA147" s="26"/>
      <c r="WB147" s="26"/>
      <c r="WC147" s="26"/>
      <c r="WD147" s="26"/>
      <c r="WE147" s="26"/>
      <c r="WF147" s="26"/>
      <c r="WG147" s="26"/>
      <c r="WH147" s="26"/>
      <c r="WI147" s="26"/>
      <c r="WJ147" s="26"/>
      <c r="WK147" s="26"/>
      <c r="WL147" s="26"/>
      <c r="WM147" s="26"/>
      <c r="WN147" s="26"/>
      <c r="WO147" s="26"/>
      <c r="WP147" s="26"/>
      <c r="WQ147" s="26"/>
      <c r="WR147" s="26"/>
      <c r="WS147" s="26"/>
      <c r="WT147" s="26"/>
      <c r="WU147" s="26"/>
      <c r="WV147" s="26"/>
      <c r="WW147" s="26"/>
      <c r="WX147" s="26"/>
      <c r="WY147" s="26"/>
      <c r="WZ147" s="26"/>
      <c r="XA147" s="26"/>
      <c r="XB147" s="26"/>
      <c r="XC147" s="26"/>
      <c r="XD147" s="26"/>
      <c r="XE147" s="26"/>
      <c r="XF147" s="26"/>
      <c r="XG147" s="26"/>
      <c r="XH147" s="26"/>
      <c r="XI147" s="26"/>
      <c r="XJ147" s="26"/>
      <c r="XK147" s="26"/>
      <c r="XL147" s="26"/>
      <c r="XM147" s="26"/>
      <c r="XN147" s="26"/>
      <c r="XO147" s="26"/>
      <c r="XP147" s="26"/>
      <c r="XQ147" s="26"/>
      <c r="XR147" s="26"/>
      <c r="XS147" s="26"/>
      <c r="XT147" s="26"/>
      <c r="XU147" s="26"/>
      <c r="XV147" s="26"/>
      <c r="XW147" s="26"/>
      <c r="XX147" s="26"/>
      <c r="XY147" s="26"/>
      <c r="XZ147" s="26"/>
      <c r="YA147" s="26"/>
      <c r="YB147" s="26"/>
      <c r="YC147" s="26"/>
      <c r="YD147" s="26"/>
      <c r="YE147" s="26"/>
      <c r="YF147" s="26"/>
      <c r="YG147" s="26"/>
      <c r="YH147" s="26"/>
      <c r="YI147" s="26"/>
      <c r="YJ147" s="26"/>
      <c r="YK147" s="26"/>
      <c r="YL147" s="26"/>
      <c r="YM147" s="26"/>
      <c r="YN147" s="26"/>
      <c r="YO147" s="26"/>
      <c r="YP147" s="26"/>
      <c r="YQ147" s="26"/>
      <c r="YR147" s="26"/>
      <c r="YS147" s="26"/>
      <c r="YT147" s="26"/>
      <c r="YU147" s="26"/>
      <c r="YV147" s="26"/>
      <c r="YW147" s="26"/>
      <c r="YX147" s="26"/>
      <c r="YY147" s="26"/>
      <c r="YZ147" s="26"/>
      <c r="ZA147" s="26"/>
      <c r="ZB147" s="26"/>
      <c r="ZC147" s="26"/>
      <c r="ZD147" s="26"/>
      <c r="ZE147" s="26"/>
      <c r="ZF147" s="26"/>
      <c r="ZG147" s="26"/>
      <c r="ZH147" s="26"/>
    </row>
    <row r="148" spans="1:684" s="19" customFormat="1" ht="13.55" customHeight="1">
      <c r="A148" s="646" t="s">
        <v>230</v>
      </c>
      <c r="B148" s="67" t="s">
        <v>209</v>
      </c>
      <c r="C148" s="68">
        <v>2112337</v>
      </c>
      <c r="D148" s="69">
        <v>0.15142722581925261</v>
      </c>
      <c r="E148" s="411">
        <v>2187</v>
      </c>
      <c r="F148" s="412">
        <v>0.67457886676875956</v>
      </c>
      <c r="G148" s="413">
        <v>381</v>
      </c>
      <c r="H148" s="412">
        <v>0.984375</v>
      </c>
      <c r="I148" s="413">
        <v>215</v>
      </c>
      <c r="J148" s="412">
        <v>-2.714932126696834E-2</v>
      </c>
      <c r="K148" s="414">
        <v>137</v>
      </c>
      <c r="L148" s="154">
        <v>0.44210526315789472</v>
      </c>
      <c r="M148" s="661">
        <v>12956</v>
      </c>
      <c r="N148" s="595">
        <v>1.4344231491920332</v>
      </c>
      <c r="O148" s="661">
        <v>2971</v>
      </c>
      <c r="P148" s="666">
        <v>0.57612732095490715</v>
      </c>
      <c r="Q148" s="413"/>
      <c r="R148" s="412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</row>
    <row r="149" spans="1:684" s="5" customFormat="1" ht="13.55" customHeight="1">
      <c r="A149" s="645"/>
      <c r="B149" s="378" t="s">
        <v>210</v>
      </c>
      <c r="C149" s="415">
        <v>1876928</v>
      </c>
      <c r="D149" s="171">
        <v>0.29836491056710357</v>
      </c>
      <c r="E149" s="123">
        <v>1409</v>
      </c>
      <c r="F149" s="127">
        <v>0.61768082663605051</v>
      </c>
      <c r="G149" s="118">
        <v>331</v>
      </c>
      <c r="H149" s="127">
        <v>1.1493506493506493</v>
      </c>
      <c r="I149" s="118">
        <v>157</v>
      </c>
      <c r="J149" s="222">
        <v>-1.2578616352201255E-2</v>
      </c>
      <c r="K149" s="120">
        <v>125</v>
      </c>
      <c r="L149" s="127">
        <v>0.42045454545454547</v>
      </c>
      <c r="M149" s="662"/>
      <c r="N149" s="595"/>
      <c r="O149" s="662"/>
      <c r="P149" s="595"/>
      <c r="Q149" s="118"/>
      <c r="R149" s="127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SQ149" s="26"/>
      <c r="SR149" s="26"/>
      <c r="SS149" s="26"/>
      <c r="ST149" s="26"/>
      <c r="SU149" s="26"/>
      <c r="SV149" s="26"/>
      <c r="SW149" s="26"/>
      <c r="SX149" s="26"/>
      <c r="SY149" s="26"/>
      <c r="SZ149" s="26"/>
      <c r="TA149" s="26"/>
      <c r="TB149" s="26"/>
      <c r="TC149" s="26"/>
      <c r="TD149" s="26"/>
      <c r="TE149" s="26"/>
      <c r="TF149" s="26"/>
      <c r="TG149" s="26"/>
      <c r="TH149" s="26"/>
      <c r="TI149" s="26"/>
      <c r="TJ149" s="26"/>
      <c r="TK149" s="26"/>
      <c r="TL149" s="26"/>
      <c r="TM149" s="26"/>
      <c r="TN149" s="26"/>
      <c r="TO149" s="26"/>
      <c r="TP149" s="26"/>
      <c r="TQ149" s="26"/>
      <c r="TR149" s="26"/>
      <c r="TS149" s="26"/>
      <c r="TT149" s="26"/>
      <c r="TU149" s="26"/>
      <c r="TV149" s="26"/>
      <c r="TW149" s="26"/>
      <c r="TX149" s="26"/>
      <c r="TY149" s="26"/>
      <c r="TZ149" s="26"/>
      <c r="UA149" s="26"/>
      <c r="UB149" s="26"/>
      <c r="UC149" s="26"/>
      <c r="UD149" s="26"/>
      <c r="UE149" s="26"/>
      <c r="UF149" s="26"/>
      <c r="UG149" s="26"/>
      <c r="UH149" s="26"/>
      <c r="UI149" s="26"/>
      <c r="UJ149" s="26"/>
      <c r="UK149" s="26"/>
      <c r="UL149" s="26"/>
      <c r="UM149" s="26"/>
      <c r="UN149" s="26"/>
      <c r="UO149" s="26"/>
      <c r="UP149" s="26"/>
      <c r="UQ149" s="26"/>
      <c r="UR149" s="26"/>
      <c r="US149" s="26"/>
      <c r="UT149" s="26"/>
      <c r="UU149" s="26"/>
      <c r="UV149" s="26"/>
      <c r="UW149" s="26"/>
      <c r="UX149" s="26"/>
      <c r="UY149" s="26"/>
      <c r="UZ149" s="26"/>
      <c r="VA149" s="26"/>
      <c r="VB149" s="26"/>
      <c r="VC149" s="26"/>
      <c r="VD149" s="26"/>
      <c r="VE149" s="26"/>
      <c r="VF149" s="26"/>
      <c r="VG149" s="26"/>
      <c r="VH149" s="26"/>
      <c r="VI149" s="26"/>
      <c r="VJ149" s="26"/>
      <c r="VK149" s="26"/>
      <c r="VL149" s="26"/>
      <c r="VM149" s="26"/>
      <c r="VN149" s="26"/>
      <c r="VO149" s="26"/>
      <c r="VP149" s="26"/>
      <c r="VQ149" s="26"/>
      <c r="VR149" s="26"/>
      <c r="VS149" s="26"/>
      <c r="VT149" s="26"/>
      <c r="VU149" s="26"/>
      <c r="VV149" s="26"/>
      <c r="VW149" s="26"/>
      <c r="VX149" s="26"/>
      <c r="VY149" s="26"/>
      <c r="VZ149" s="26"/>
      <c r="WA149" s="26"/>
      <c r="WB149" s="26"/>
      <c r="WC149" s="26"/>
      <c r="WD149" s="26"/>
      <c r="WE149" s="26"/>
      <c r="WF149" s="26"/>
      <c r="WG149" s="26"/>
      <c r="WH149" s="26"/>
      <c r="WI149" s="26"/>
      <c r="WJ149" s="26"/>
      <c r="WK149" s="26"/>
      <c r="WL149" s="26"/>
      <c r="WM149" s="26"/>
      <c r="WN149" s="26"/>
      <c r="WO149" s="26"/>
      <c r="WP149" s="26"/>
      <c r="WQ149" s="26"/>
      <c r="WR149" s="26"/>
      <c r="WS149" s="26"/>
      <c r="WT149" s="26"/>
      <c r="WU149" s="26"/>
      <c r="WV149" s="26"/>
      <c r="WW149" s="26"/>
      <c r="WX149" s="26"/>
      <c r="WY149" s="26"/>
      <c r="WZ149" s="26"/>
      <c r="XA149" s="26"/>
      <c r="XB149" s="26"/>
      <c r="XC149" s="26"/>
      <c r="XD149" s="26"/>
      <c r="XE149" s="26"/>
      <c r="XF149" s="26"/>
      <c r="XG149" s="26"/>
      <c r="XH149" s="26"/>
      <c r="XI149" s="26"/>
      <c r="XJ149" s="26"/>
      <c r="XK149" s="26"/>
      <c r="XL149" s="26"/>
      <c r="XM149" s="26"/>
      <c r="XN149" s="26"/>
      <c r="XO149" s="26"/>
      <c r="XP149" s="26"/>
      <c r="XQ149" s="26"/>
      <c r="XR149" s="26"/>
      <c r="XS149" s="26"/>
      <c r="XT149" s="26"/>
      <c r="XU149" s="26"/>
      <c r="XV149" s="26"/>
      <c r="XW149" s="26"/>
      <c r="XX149" s="26"/>
      <c r="XY149" s="26"/>
      <c r="XZ149" s="26"/>
      <c r="YA149" s="26"/>
      <c r="YB149" s="26"/>
      <c r="YC149" s="26"/>
      <c r="YD149" s="26"/>
      <c r="YE149" s="26"/>
      <c r="YF149" s="26"/>
      <c r="YG149" s="26"/>
      <c r="YH149" s="26"/>
      <c r="YI149" s="26"/>
      <c r="YJ149" s="26"/>
      <c r="YK149" s="26"/>
      <c r="YL149" s="26"/>
      <c r="YM149" s="26"/>
      <c r="YN149" s="26"/>
      <c r="YO149" s="26"/>
      <c r="YP149" s="26"/>
      <c r="YQ149" s="26"/>
      <c r="YR149" s="26"/>
      <c r="YS149" s="26"/>
      <c r="YT149" s="26"/>
      <c r="YU149" s="26"/>
      <c r="YV149" s="26"/>
      <c r="YW149" s="26"/>
      <c r="YX149" s="26"/>
      <c r="YY149" s="26"/>
      <c r="YZ149" s="26"/>
      <c r="ZA149" s="26"/>
      <c r="ZB149" s="26"/>
      <c r="ZC149" s="26"/>
      <c r="ZD149" s="26"/>
      <c r="ZE149" s="26"/>
      <c r="ZF149" s="26"/>
      <c r="ZG149" s="26"/>
      <c r="ZH149" s="26"/>
    </row>
    <row r="150" spans="1:684" s="5" customFormat="1" ht="13.55" customHeight="1">
      <c r="A150" s="645"/>
      <c r="B150" s="260" t="s">
        <v>213</v>
      </c>
      <c r="C150" s="269">
        <v>1569162</v>
      </c>
      <c r="D150" s="71">
        <v>0.1076309943720648</v>
      </c>
      <c r="E150" s="123">
        <v>1463</v>
      </c>
      <c r="F150" s="127">
        <v>0.53354297693920327</v>
      </c>
      <c r="G150" s="118">
        <v>478</v>
      </c>
      <c r="H150" s="127">
        <v>0.88188976377952755</v>
      </c>
      <c r="I150" s="118">
        <v>204</v>
      </c>
      <c r="J150" s="222">
        <v>0.43661971830985924</v>
      </c>
      <c r="K150" s="120">
        <v>104</v>
      </c>
      <c r="L150" s="127">
        <v>0.42465753424657532</v>
      </c>
      <c r="M150" s="662"/>
      <c r="N150" s="595"/>
      <c r="O150" s="662"/>
      <c r="P150" s="595"/>
      <c r="Q150" s="118"/>
      <c r="R150" s="127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SQ150" s="26"/>
      <c r="SR150" s="26"/>
      <c r="SS150" s="26"/>
      <c r="ST150" s="26"/>
      <c r="SU150" s="26"/>
      <c r="SV150" s="26"/>
      <c r="SW150" s="26"/>
      <c r="SX150" s="26"/>
      <c r="SY150" s="26"/>
      <c r="SZ150" s="26"/>
      <c r="TA150" s="26"/>
      <c r="TB150" s="26"/>
      <c r="TC150" s="26"/>
      <c r="TD150" s="26"/>
      <c r="TE150" s="26"/>
      <c r="TF150" s="26"/>
      <c r="TG150" s="26"/>
      <c r="TH150" s="26"/>
      <c r="TI150" s="26"/>
      <c r="TJ150" s="26"/>
      <c r="TK150" s="26"/>
      <c r="TL150" s="26"/>
      <c r="TM150" s="26"/>
      <c r="TN150" s="26"/>
      <c r="TO150" s="26"/>
      <c r="TP150" s="26"/>
      <c r="TQ150" s="26"/>
      <c r="TR150" s="26"/>
      <c r="TS150" s="26"/>
      <c r="TT150" s="26"/>
      <c r="TU150" s="26"/>
      <c r="TV150" s="26"/>
      <c r="TW150" s="26"/>
      <c r="TX150" s="26"/>
      <c r="TY150" s="26"/>
      <c r="TZ150" s="26"/>
      <c r="UA150" s="26"/>
      <c r="UB150" s="26"/>
      <c r="UC150" s="26"/>
      <c r="UD150" s="26"/>
      <c r="UE150" s="26"/>
      <c r="UF150" s="26"/>
      <c r="UG150" s="26"/>
      <c r="UH150" s="26"/>
      <c r="UI150" s="26"/>
      <c r="UJ150" s="26"/>
      <c r="UK150" s="26"/>
      <c r="UL150" s="26"/>
      <c r="UM150" s="26"/>
      <c r="UN150" s="26"/>
      <c r="UO150" s="26"/>
      <c r="UP150" s="26"/>
      <c r="UQ150" s="26"/>
      <c r="UR150" s="26"/>
      <c r="US150" s="26"/>
      <c r="UT150" s="26"/>
      <c r="UU150" s="26"/>
      <c r="UV150" s="26"/>
      <c r="UW150" s="26"/>
      <c r="UX150" s="26"/>
      <c r="UY150" s="26"/>
      <c r="UZ150" s="26"/>
      <c r="VA150" s="26"/>
      <c r="VB150" s="26"/>
      <c r="VC150" s="26"/>
      <c r="VD150" s="26"/>
      <c r="VE150" s="26"/>
      <c r="VF150" s="26"/>
      <c r="VG150" s="26"/>
      <c r="VH150" s="26"/>
      <c r="VI150" s="26"/>
      <c r="VJ150" s="26"/>
      <c r="VK150" s="26"/>
      <c r="VL150" s="26"/>
      <c r="VM150" s="26"/>
      <c r="VN150" s="26"/>
      <c r="VO150" s="26"/>
      <c r="VP150" s="26"/>
      <c r="VQ150" s="26"/>
      <c r="VR150" s="26"/>
      <c r="VS150" s="26"/>
      <c r="VT150" s="26"/>
      <c r="VU150" s="26"/>
      <c r="VV150" s="26"/>
      <c r="VW150" s="26"/>
      <c r="VX150" s="26"/>
      <c r="VY150" s="26"/>
      <c r="VZ150" s="26"/>
      <c r="WA150" s="26"/>
      <c r="WB150" s="26"/>
      <c r="WC150" s="26"/>
      <c r="WD150" s="26"/>
      <c r="WE150" s="26"/>
      <c r="WF150" s="26"/>
      <c r="WG150" s="26"/>
      <c r="WH150" s="26"/>
      <c r="WI150" s="26"/>
      <c r="WJ150" s="26"/>
      <c r="WK150" s="26"/>
      <c r="WL150" s="26"/>
      <c r="WM150" s="26"/>
      <c r="WN150" s="26"/>
      <c r="WO150" s="26"/>
      <c r="WP150" s="26"/>
      <c r="WQ150" s="26"/>
      <c r="WR150" s="26"/>
      <c r="WS150" s="26"/>
      <c r="WT150" s="26"/>
      <c r="WU150" s="26"/>
      <c r="WV150" s="26"/>
      <c r="WW150" s="26"/>
      <c r="WX150" s="26"/>
      <c r="WY150" s="26"/>
      <c r="WZ150" s="26"/>
      <c r="XA150" s="26"/>
      <c r="XB150" s="26"/>
      <c r="XC150" s="26"/>
      <c r="XD150" s="26"/>
      <c r="XE150" s="26"/>
      <c r="XF150" s="26"/>
      <c r="XG150" s="26"/>
      <c r="XH150" s="26"/>
      <c r="XI150" s="26"/>
      <c r="XJ150" s="26"/>
      <c r="XK150" s="26"/>
      <c r="XL150" s="26"/>
      <c r="XM150" s="26"/>
      <c r="XN150" s="26"/>
      <c r="XO150" s="26"/>
      <c r="XP150" s="26"/>
      <c r="XQ150" s="26"/>
      <c r="XR150" s="26"/>
      <c r="XS150" s="26"/>
      <c r="XT150" s="26"/>
      <c r="XU150" s="26"/>
      <c r="XV150" s="26"/>
      <c r="XW150" s="26"/>
      <c r="XX150" s="26"/>
      <c r="XY150" s="26"/>
      <c r="XZ150" s="26"/>
      <c r="YA150" s="26"/>
      <c r="YB150" s="26"/>
      <c r="YC150" s="26"/>
      <c r="YD150" s="26"/>
      <c r="YE150" s="26"/>
      <c r="YF150" s="26"/>
      <c r="YG150" s="26"/>
      <c r="YH150" s="26"/>
      <c r="YI150" s="26"/>
      <c r="YJ150" s="26"/>
      <c r="YK150" s="26"/>
      <c r="YL150" s="26"/>
      <c r="YM150" s="26"/>
      <c r="YN150" s="26"/>
      <c r="YO150" s="26"/>
      <c r="YP150" s="26"/>
      <c r="YQ150" s="26"/>
      <c r="YR150" s="26"/>
      <c r="YS150" s="26"/>
      <c r="YT150" s="26"/>
      <c r="YU150" s="26"/>
      <c r="YV150" s="26"/>
      <c r="YW150" s="26"/>
      <c r="YX150" s="26"/>
      <c r="YY150" s="26"/>
      <c r="YZ150" s="26"/>
      <c r="ZA150" s="26"/>
      <c r="ZB150" s="26"/>
      <c r="ZC150" s="26"/>
      <c r="ZD150" s="26"/>
      <c r="ZE150" s="26"/>
      <c r="ZF150" s="26"/>
      <c r="ZG150" s="26"/>
      <c r="ZH150" s="26"/>
    </row>
    <row r="151" spans="1:684" s="5" customFormat="1" ht="13.55" customHeight="1">
      <c r="A151" s="645"/>
      <c r="B151" s="260" t="s">
        <v>214</v>
      </c>
      <c r="C151" s="269">
        <v>1636597</v>
      </c>
      <c r="D151" s="71">
        <v>9.4376980995813931E-2</v>
      </c>
      <c r="E151" s="123">
        <v>1177</v>
      </c>
      <c r="F151" s="127">
        <v>0.32247191011235965</v>
      </c>
      <c r="G151" s="118">
        <v>546</v>
      </c>
      <c r="H151" s="127">
        <v>1.2105263157894739</v>
      </c>
      <c r="I151" s="118">
        <v>156</v>
      </c>
      <c r="J151" s="222">
        <v>-0.23529411764705888</v>
      </c>
      <c r="K151" s="120">
        <v>143</v>
      </c>
      <c r="L151" s="127">
        <v>0.48958333333333331</v>
      </c>
      <c r="M151" s="662"/>
      <c r="N151" s="595"/>
      <c r="O151" s="662"/>
      <c r="P151" s="595"/>
      <c r="Q151" s="118"/>
      <c r="R151" s="127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SQ151" s="26"/>
      <c r="SR151" s="26"/>
      <c r="SS151" s="26"/>
      <c r="ST151" s="26"/>
      <c r="SU151" s="26"/>
      <c r="SV151" s="26"/>
      <c r="SW151" s="26"/>
      <c r="SX151" s="26"/>
      <c r="SY151" s="26"/>
      <c r="SZ151" s="26"/>
      <c r="TA151" s="26"/>
      <c r="TB151" s="26"/>
      <c r="TC151" s="26"/>
      <c r="TD151" s="26"/>
      <c r="TE151" s="26"/>
      <c r="TF151" s="26"/>
      <c r="TG151" s="26"/>
      <c r="TH151" s="26"/>
      <c r="TI151" s="26"/>
      <c r="TJ151" s="26"/>
      <c r="TK151" s="26"/>
      <c r="TL151" s="26"/>
      <c r="TM151" s="26"/>
      <c r="TN151" s="26"/>
      <c r="TO151" s="26"/>
      <c r="TP151" s="26"/>
      <c r="TQ151" s="26"/>
      <c r="TR151" s="26"/>
      <c r="TS151" s="26"/>
      <c r="TT151" s="26"/>
      <c r="TU151" s="26"/>
      <c r="TV151" s="26"/>
      <c r="TW151" s="26"/>
      <c r="TX151" s="26"/>
      <c r="TY151" s="26"/>
      <c r="TZ151" s="26"/>
      <c r="UA151" s="26"/>
      <c r="UB151" s="26"/>
      <c r="UC151" s="26"/>
      <c r="UD151" s="26"/>
      <c r="UE151" s="26"/>
      <c r="UF151" s="26"/>
      <c r="UG151" s="26"/>
      <c r="UH151" s="26"/>
      <c r="UI151" s="26"/>
      <c r="UJ151" s="26"/>
      <c r="UK151" s="26"/>
      <c r="UL151" s="26"/>
      <c r="UM151" s="26"/>
      <c r="UN151" s="26"/>
      <c r="UO151" s="26"/>
      <c r="UP151" s="26"/>
      <c r="UQ151" s="26"/>
      <c r="UR151" s="26"/>
      <c r="US151" s="26"/>
      <c r="UT151" s="26"/>
      <c r="UU151" s="26"/>
      <c r="UV151" s="26"/>
      <c r="UW151" s="26"/>
      <c r="UX151" s="26"/>
      <c r="UY151" s="26"/>
      <c r="UZ151" s="26"/>
      <c r="VA151" s="26"/>
      <c r="VB151" s="26"/>
      <c r="VC151" s="26"/>
      <c r="VD151" s="26"/>
      <c r="VE151" s="26"/>
      <c r="VF151" s="26"/>
      <c r="VG151" s="26"/>
      <c r="VH151" s="26"/>
      <c r="VI151" s="26"/>
      <c r="VJ151" s="26"/>
      <c r="VK151" s="26"/>
      <c r="VL151" s="26"/>
      <c r="VM151" s="26"/>
      <c r="VN151" s="26"/>
      <c r="VO151" s="26"/>
      <c r="VP151" s="26"/>
      <c r="VQ151" s="26"/>
      <c r="VR151" s="26"/>
      <c r="VS151" s="26"/>
      <c r="VT151" s="26"/>
      <c r="VU151" s="26"/>
      <c r="VV151" s="26"/>
      <c r="VW151" s="26"/>
      <c r="VX151" s="26"/>
      <c r="VY151" s="26"/>
      <c r="VZ151" s="26"/>
      <c r="WA151" s="26"/>
      <c r="WB151" s="26"/>
      <c r="WC151" s="26"/>
      <c r="WD151" s="26"/>
      <c r="WE151" s="26"/>
      <c r="WF151" s="26"/>
      <c r="WG151" s="26"/>
      <c r="WH151" s="26"/>
      <c r="WI151" s="26"/>
      <c r="WJ151" s="26"/>
      <c r="WK151" s="26"/>
      <c r="WL151" s="26"/>
      <c r="WM151" s="26"/>
      <c r="WN151" s="26"/>
      <c r="WO151" s="26"/>
      <c r="WP151" s="26"/>
      <c r="WQ151" s="26"/>
      <c r="WR151" s="26"/>
      <c r="WS151" s="26"/>
      <c r="WT151" s="26"/>
      <c r="WU151" s="26"/>
      <c r="WV151" s="26"/>
      <c r="WW151" s="26"/>
      <c r="WX151" s="26"/>
      <c r="WY151" s="26"/>
      <c r="WZ151" s="26"/>
      <c r="XA151" s="26"/>
      <c r="XB151" s="26"/>
      <c r="XC151" s="26"/>
      <c r="XD151" s="26"/>
      <c r="XE151" s="26"/>
      <c r="XF151" s="26"/>
      <c r="XG151" s="26"/>
      <c r="XH151" s="26"/>
      <c r="XI151" s="26"/>
      <c r="XJ151" s="26"/>
      <c r="XK151" s="26"/>
      <c r="XL151" s="26"/>
      <c r="XM151" s="26"/>
      <c r="XN151" s="26"/>
      <c r="XO151" s="26"/>
      <c r="XP151" s="26"/>
      <c r="XQ151" s="26"/>
      <c r="XR151" s="26"/>
      <c r="XS151" s="26"/>
      <c r="XT151" s="26"/>
      <c r="XU151" s="26"/>
      <c r="XV151" s="26"/>
      <c r="XW151" s="26"/>
      <c r="XX151" s="26"/>
      <c r="XY151" s="26"/>
      <c r="XZ151" s="26"/>
      <c r="YA151" s="26"/>
      <c r="YB151" s="26"/>
      <c r="YC151" s="26"/>
      <c r="YD151" s="26"/>
      <c r="YE151" s="26"/>
      <c r="YF151" s="26"/>
      <c r="YG151" s="26"/>
      <c r="YH151" s="26"/>
      <c r="YI151" s="26"/>
      <c r="YJ151" s="26"/>
      <c r="YK151" s="26"/>
      <c r="YL151" s="26"/>
      <c r="YM151" s="26"/>
      <c r="YN151" s="26"/>
      <c r="YO151" s="26"/>
      <c r="YP151" s="26"/>
      <c r="YQ151" s="26"/>
      <c r="YR151" s="26"/>
      <c r="YS151" s="26"/>
      <c r="YT151" s="26"/>
      <c r="YU151" s="26"/>
      <c r="YV151" s="26"/>
      <c r="YW151" s="26"/>
      <c r="YX151" s="26"/>
      <c r="YY151" s="26"/>
      <c r="YZ151" s="26"/>
      <c r="ZA151" s="26"/>
      <c r="ZB151" s="26"/>
      <c r="ZC151" s="26"/>
      <c r="ZD151" s="26"/>
      <c r="ZE151" s="26"/>
      <c r="ZF151" s="26"/>
      <c r="ZG151" s="26"/>
      <c r="ZH151" s="26"/>
    </row>
    <row r="152" spans="1:684" s="5" customFormat="1" ht="13.55" customHeight="1">
      <c r="A152" s="645"/>
      <c r="B152" s="378" t="s">
        <v>215</v>
      </c>
      <c r="C152" s="269">
        <v>1656728</v>
      </c>
      <c r="D152" s="71">
        <v>4.9050032768408025E-2</v>
      </c>
      <c r="E152" s="123">
        <v>1312</v>
      </c>
      <c r="F152" s="127">
        <v>0.39130434782608692</v>
      </c>
      <c r="G152" s="118">
        <v>538</v>
      </c>
      <c r="H152" s="127">
        <v>1.5741626794258372</v>
      </c>
      <c r="I152" s="118">
        <v>138</v>
      </c>
      <c r="J152" s="222">
        <v>-0.23333333333333328</v>
      </c>
      <c r="K152" s="120">
        <v>162</v>
      </c>
      <c r="L152" s="127">
        <v>0</v>
      </c>
      <c r="M152" s="662"/>
      <c r="N152" s="595"/>
      <c r="O152" s="662"/>
      <c r="P152" s="595"/>
      <c r="Q152" s="118"/>
      <c r="R152" s="127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SQ152" s="26"/>
      <c r="SR152" s="26"/>
      <c r="SS152" s="26"/>
      <c r="ST152" s="26"/>
      <c r="SU152" s="26"/>
      <c r="SV152" s="26"/>
      <c r="SW152" s="26"/>
      <c r="SX152" s="26"/>
      <c r="SY152" s="26"/>
      <c r="SZ152" s="26"/>
      <c r="TA152" s="26"/>
      <c r="TB152" s="26"/>
      <c r="TC152" s="26"/>
      <c r="TD152" s="26"/>
      <c r="TE152" s="26"/>
      <c r="TF152" s="26"/>
      <c r="TG152" s="26"/>
      <c r="TH152" s="26"/>
      <c r="TI152" s="26"/>
      <c r="TJ152" s="26"/>
      <c r="TK152" s="26"/>
      <c r="TL152" s="26"/>
      <c r="TM152" s="26"/>
      <c r="TN152" s="26"/>
      <c r="TO152" s="26"/>
      <c r="TP152" s="26"/>
      <c r="TQ152" s="26"/>
      <c r="TR152" s="26"/>
      <c r="TS152" s="26"/>
      <c r="TT152" s="26"/>
      <c r="TU152" s="26"/>
      <c r="TV152" s="26"/>
      <c r="TW152" s="26"/>
      <c r="TX152" s="26"/>
      <c r="TY152" s="26"/>
      <c r="TZ152" s="26"/>
      <c r="UA152" s="26"/>
      <c r="UB152" s="26"/>
      <c r="UC152" s="26"/>
      <c r="UD152" s="26"/>
      <c r="UE152" s="26"/>
      <c r="UF152" s="26"/>
      <c r="UG152" s="26"/>
      <c r="UH152" s="26"/>
      <c r="UI152" s="26"/>
      <c r="UJ152" s="26"/>
      <c r="UK152" s="26"/>
      <c r="UL152" s="26"/>
      <c r="UM152" s="26"/>
      <c r="UN152" s="26"/>
      <c r="UO152" s="26"/>
      <c r="UP152" s="26"/>
      <c r="UQ152" s="26"/>
      <c r="UR152" s="26"/>
      <c r="US152" s="26"/>
      <c r="UT152" s="26"/>
      <c r="UU152" s="26"/>
      <c r="UV152" s="26"/>
      <c r="UW152" s="26"/>
      <c r="UX152" s="26"/>
      <c r="UY152" s="26"/>
      <c r="UZ152" s="26"/>
      <c r="VA152" s="26"/>
      <c r="VB152" s="26"/>
      <c r="VC152" s="26"/>
      <c r="VD152" s="26"/>
      <c r="VE152" s="26"/>
      <c r="VF152" s="26"/>
      <c r="VG152" s="26"/>
      <c r="VH152" s="26"/>
      <c r="VI152" s="26"/>
      <c r="VJ152" s="26"/>
      <c r="VK152" s="26"/>
      <c r="VL152" s="26"/>
      <c r="VM152" s="26"/>
      <c r="VN152" s="26"/>
      <c r="VO152" s="26"/>
      <c r="VP152" s="26"/>
      <c r="VQ152" s="26"/>
      <c r="VR152" s="26"/>
      <c r="VS152" s="26"/>
      <c r="VT152" s="26"/>
      <c r="VU152" s="26"/>
      <c r="VV152" s="26"/>
      <c r="VW152" s="26"/>
      <c r="VX152" s="26"/>
      <c r="VY152" s="26"/>
      <c r="VZ152" s="26"/>
      <c r="WA152" s="26"/>
      <c r="WB152" s="26"/>
      <c r="WC152" s="26"/>
      <c r="WD152" s="26"/>
      <c r="WE152" s="26"/>
      <c r="WF152" s="26"/>
      <c r="WG152" s="26"/>
      <c r="WH152" s="26"/>
      <c r="WI152" s="26"/>
      <c r="WJ152" s="26"/>
      <c r="WK152" s="26"/>
      <c r="WL152" s="26"/>
      <c r="WM152" s="26"/>
      <c r="WN152" s="26"/>
      <c r="WO152" s="26"/>
      <c r="WP152" s="26"/>
      <c r="WQ152" s="26"/>
      <c r="WR152" s="26"/>
      <c r="WS152" s="26"/>
      <c r="WT152" s="26"/>
      <c r="WU152" s="26"/>
      <c r="WV152" s="26"/>
      <c r="WW152" s="26"/>
      <c r="WX152" s="26"/>
      <c r="WY152" s="26"/>
      <c r="WZ152" s="26"/>
      <c r="XA152" s="26"/>
      <c r="XB152" s="26"/>
      <c r="XC152" s="26"/>
      <c r="XD152" s="26"/>
      <c r="XE152" s="26"/>
      <c r="XF152" s="26"/>
      <c r="XG152" s="26"/>
      <c r="XH152" s="26"/>
      <c r="XI152" s="26"/>
      <c r="XJ152" s="26"/>
      <c r="XK152" s="26"/>
      <c r="XL152" s="26"/>
      <c r="XM152" s="26"/>
      <c r="XN152" s="26"/>
      <c r="XO152" s="26"/>
      <c r="XP152" s="26"/>
      <c r="XQ152" s="26"/>
      <c r="XR152" s="26"/>
      <c r="XS152" s="26"/>
      <c r="XT152" s="26"/>
      <c r="XU152" s="26"/>
      <c r="XV152" s="26"/>
      <c r="XW152" s="26"/>
      <c r="XX152" s="26"/>
      <c r="XY152" s="26"/>
      <c r="XZ152" s="26"/>
      <c r="YA152" s="26"/>
      <c r="YB152" s="26"/>
      <c r="YC152" s="26"/>
      <c r="YD152" s="26"/>
      <c r="YE152" s="26"/>
      <c r="YF152" s="26"/>
      <c r="YG152" s="26"/>
      <c r="YH152" s="26"/>
      <c r="YI152" s="26"/>
      <c r="YJ152" s="26"/>
      <c r="YK152" s="26"/>
      <c r="YL152" s="26"/>
      <c r="YM152" s="26"/>
      <c r="YN152" s="26"/>
      <c r="YO152" s="26"/>
      <c r="YP152" s="26"/>
      <c r="YQ152" s="26"/>
      <c r="YR152" s="26"/>
      <c r="YS152" s="26"/>
      <c r="YT152" s="26"/>
      <c r="YU152" s="26"/>
      <c r="YV152" s="26"/>
      <c r="YW152" s="26"/>
      <c r="YX152" s="26"/>
      <c r="YY152" s="26"/>
      <c r="YZ152" s="26"/>
      <c r="ZA152" s="26"/>
      <c r="ZB152" s="26"/>
      <c r="ZC152" s="26"/>
      <c r="ZD152" s="26"/>
      <c r="ZE152" s="26"/>
      <c r="ZF152" s="26"/>
      <c r="ZG152" s="26"/>
      <c r="ZH152" s="26"/>
    </row>
    <row r="153" spans="1:684" s="5" customFormat="1" ht="13.55" customHeight="1">
      <c r="A153" s="645"/>
      <c r="B153" s="378" t="s">
        <v>10</v>
      </c>
      <c r="C153" s="269">
        <v>1778317</v>
      </c>
      <c r="D153" s="71">
        <v>0.29468581800020521</v>
      </c>
      <c r="E153" s="123">
        <v>1135</v>
      </c>
      <c r="F153" s="127">
        <v>0.41697877652933824</v>
      </c>
      <c r="G153" s="118">
        <v>438</v>
      </c>
      <c r="H153" s="127">
        <v>0.58695652173913038</v>
      </c>
      <c r="I153" s="118">
        <v>164</v>
      </c>
      <c r="J153" s="222">
        <v>9.3333333333333268E-2</v>
      </c>
      <c r="K153" s="120">
        <v>142</v>
      </c>
      <c r="L153" s="127">
        <v>0.18333333333333332</v>
      </c>
      <c r="M153" s="662"/>
      <c r="N153" s="595"/>
      <c r="O153" s="662"/>
      <c r="P153" s="595"/>
      <c r="Q153" s="118"/>
      <c r="R153" s="127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SQ153" s="26"/>
      <c r="SR153" s="26"/>
      <c r="SS153" s="26"/>
      <c r="ST153" s="26"/>
      <c r="SU153" s="26"/>
      <c r="SV153" s="26"/>
      <c r="SW153" s="26"/>
      <c r="SX153" s="26"/>
      <c r="SY153" s="26"/>
      <c r="SZ153" s="26"/>
      <c r="TA153" s="26"/>
      <c r="TB153" s="26"/>
      <c r="TC153" s="26"/>
      <c r="TD153" s="26"/>
      <c r="TE153" s="26"/>
      <c r="TF153" s="26"/>
      <c r="TG153" s="26"/>
      <c r="TH153" s="26"/>
      <c r="TI153" s="26"/>
      <c r="TJ153" s="26"/>
      <c r="TK153" s="26"/>
      <c r="TL153" s="26"/>
      <c r="TM153" s="26"/>
      <c r="TN153" s="26"/>
      <c r="TO153" s="26"/>
      <c r="TP153" s="26"/>
      <c r="TQ153" s="26"/>
      <c r="TR153" s="26"/>
      <c r="TS153" s="26"/>
      <c r="TT153" s="26"/>
      <c r="TU153" s="26"/>
      <c r="TV153" s="26"/>
      <c r="TW153" s="26"/>
      <c r="TX153" s="26"/>
      <c r="TY153" s="26"/>
      <c r="TZ153" s="26"/>
      <c r="UA153" s="26"/>
      <c r="UB153" s="26"/>
      <c r="UC153" s="26"/>
      <c r="UD153" s="26"/>
      <c r="UE153" s="26"/>
      <c r="UF153" s="26"/>
      <c r="UG153" s="26"/>
      <c r="UH153" s="26"/>
      <c r="UI153" s="26"/>
      <c r="UJ153" s="26"/>
      <c r="UK153" s="26"/>
      <c r="UL153" s="26"/>
      <c r="UM153" s="26"/>
      <c r="UN153" s="26"/>
      <c r="UO153" s="26"/>
      <c r="UP153" s="26"/>
      <c r="UQ153" s="26"/>
      <c r="UR153" s="26"/>
      <c r="US153" s="26"/>
      <c r="UT153" s="26"/>
      <c r="UU153" s="26"/>
      <c r="UV153" s="26"/>
      <c r="UW153" s="26"/>
      <c r="UX153" s="26"/>
      <c r="UY153" s="26"/>
      <c r="UZ153" s="26"/>
      <c r="VA153" s="26"/>
      <c r="VB153" s="26"/>
      <c r="VC153" s="26"/>
      <c r="VD153" s="26"/>
      <c r="VE153" s="26"/>
      <c r="VF153" s="26"/>
      <c r="VG153" s="26"/>
      <c r="VH153" s="26"/>
      <c r="VI153" s="26"/>
      <c r="VJ153" s="26"/>
      <c r="VK153" s="26"/>
      <c r="VL153" s="26"/>
      <c r="VM153" s="26"/>
      <c r="VN153" s="26"/>
      <c r="VO153" s="26"/>
      <c r="VP153" s="26"/>
      <c r="VQ153" s="26"/>
      <c r="VR153" s="26"/>
      <c r="VS153" s="26"/>
      <c r="VT153" s="26"/>
      <c r="VU153" s="26"/>
      <c r="VV153" s="26"/>
      <c r="VW153" s="26"/>
      <c r="VX153" s="26"/>
      <c r="VY153" s="26"/>
      <c r="VZ153" s="26"/>
      <c r="WA153" s="26"/>
      <c r="WB153" s="26"/>
      <c r="WC153" s="26"/>
      <c r="WD153" s="26"/>
      <c r="WE153" s="26"/>
      <c r="WF153" s="26"/>
      <c r="WG153" s="26"/>
      <c r="WH153" s="26"/>
      <c r="WI153" s="26"/>
      <c r="WJ153" s="26"/>
      <c r="WK153" s="26"/>
      <c r="WL153" s="26"/>
      <c r="WM153" s="26"/>
      <c r="WN153" s="26"/>
      <c r="WO153" s="26"/>
      <c r="WP153" s="26"/>
      <c r="WQ153" s="26"/>
      <c r="WR153" s="26"/>
      <c r="WS153" s="26"/>
      <c r="WT153" s="26"/>
      <c r="WU153" s="26"/>
      <c r="WV153" s="26"/>
      <c r="WW153" s="26"/>
      <c r="WX153" s="26"/>
      <c r="WY153" s="26"/>
      <c r="WZ153" s="26"/>
      <c r="XA153" s="26"/>
      <c r="XB153" s="26"/>
      <c r="XC153" s="26"/>
      <c r="XD153" s="26"/>
      <c r="XE153" s="26"/>
      <c r="XF153" s="26"/>
      <c r="XG153" s="26"/>
      <c r="XH153" s="26"/>
      <c r="XI153" s="26"/>
      <c r="XJ153" s="26"/>
      <c r="XK153" s="26"/>
      <c r="XL153" s="26"/>
      <c r="XM153" s="26"/>
      <c r="XN153" s="26"/>
      <c r="XO153" s="26"/>
      <c r="XP153" s="26"/>
      <c r="XQ153" s="26"/>
      <c r="XR153" s="26"/>
      <c r="XS153" s="26"/>
      <c r="XT153" s="26"/>
      <c r="XU153" s="26"/>
      <c r="XV153" s="26"/>
      <c r="XW153" s="26"/>
      <c r="XX153" s="26"/>
      <c r="XY153" s="26"/>
      <c r="XZ153" s="26"/>
      <c r="YA153" s="26"/>
      <c r="YB153" s="26"/>
      <c r="YC153" s="26"/>
      <c r="YD153" s="26"/>
      <c r="YE153" s="26"/>
      <c r="YF153" s="26"/>
      <c r="YG153" s="26"/>
      <c r="YH153" s="26"/>
      <c r="YI153" s="26"/>
      <c r="YJ153" s="26"/>
      <c r="YK153" s="26"/>
      <c r="YL153" s="26"/>
      <c r="YM153" s="26"/>
      <c r="YN153" s="26"/>
      <c r="YO153" s="26"/>
      <c r="YP153" s="26"/>
      <c r="YQ153" s="26"/>
      <c r="YR153" s="26"/>
      <c r="YS153" s="26"/>
      <c r="YT153" s="26"/>
      <c r="YU153" s="26"/>
      <c r="YV153" s="26"/>
      <c r="YW153" s="26"/>
      <c r="YX153" s="26"/>
      <c r="YY153" s="26"/>
      <c r="YZ153" s="26"/>
      <c r="ZA153" s="26"/>
      <c r="ZB153" s="26"/>
      <c r="ZC153" s="26"/>
      <c r="ZD153" s="26"/>
      <c r="ZE153" s="26"/>
      <c r="ZF153" s="26"/>
      <c r="ZG153" s="26"/>
      <c r="ZH153" s="26"/>
    </row>
    <row r="154" spans="1:684" s="5" customFormat="1" ht="13.55" customHeight="1">
      <c r="A154" s="645"/>
      <c r="B154" s="378" t="s">
        <v>11</v>
      </c>
      <c r="C154" s="269">
        <v>2086068</v>
      </c>
      <c r="D154" s="71">
        <v>0.24516692810738405</v>
      </c>
      <c r="E154" s="123">
        <v>1852</v>
      </c>
      <c r="F154" s="127">
        <v>0.27900552486187835</v>
      </c>
      <c r="G154" s="118">
        <v>243</v>
      </c>
      <c r="H154" s="127">
        <v>0.23350253807106602</v>
      </c>
      <c r="I154" s="118">
        <v>231</v>
      </c>
      <c r="J154" s="222">
        <v>0.35087719298245612</v>
      </c>
      <c r="K154" s="120">
        <v>96</v>
      </c>
      <c r="L154" s="127">
        <v>0.15662650602409639</v>
      </c>
      <c r="M154" s="662"/>
      <c r="N154" s="595"/>
      <c r="O154" s="662"/>
      <c r="P154" s="595"/>
      <c r="Q154" s="118"/>
      <c r="R154" s="127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SQ154" s="26"/>
      <c r="SR154" s="26"/>
      <c r="SS154" s="26"/>
      <c r="ST154" s="26"/>
      <c r="SU154" s="26"/>
      <c r="SV154" s="26"/>
      <c r="SW154" s="26"/>
      <c r="SX154" s="26"/>
      <c r="SY154" s="26"/>
      <c r="SZ154" s="26"/>
      <c r="TA154" s="26"/>
      <c r="TB154" s="26"/>
      <c r="TC154" s="26"/>
      <c r="TD154" s="26"/>
      <c r="TE154" s="26"/>
      <c r="TF154" s="26"/>
      <c r="TG154" s="26"/>
      <c r="TH154" s="26"/>
      <c r="TI154" s="26"/>
      <c r="TJ154" s="26"/>
      <c r="TK154" s="26"/>
      <c r="TL154" s="26"/>
      <c r="TM154" s="26"/>
      <c r="TN154" s="26"/>
      <c r="TO154" s="26"/>
      <c r="TP154" s="26"/>
      <c r="TQ154" s="26"/>
      <c r="TR154" s="26"/>
      <c r="TS154" s="26"/>
      <c r="TT154" s="26"/>
      <c r="TU154" s="26"/>
      <c r="TV154" s="26"/>
      <c r="TW154" s="26"/>
      <c r="TX154" s="26"/>
      <c r="TY154" s="26"/>
      <c r="TZ154" s="26"/>
      <c r="UA154" s="26"/>
      <c r="UB154" s="26"/>
      <c r="UC154" s="26"/>
      <c r="UD154" s="26"/>
      <c r="UE154" s="26"/>
      <c r="UF154" s="26"/>
      <c r="UG154" s="26"/>
      <c r="UH154" s="26"/>
      <c r="UI154" s="26"/>
      <c r="UJ154" s="26"/>
      <c r="UK154" s="26"/>
      <c r="UL154" s="26"/>
      <c r="UM154" s="26"/>
      <c r="UN154" s="26"/>
      <c r="UO154" s="26"/>
      <c r="UP154" s="26"/>
      <c r="UQ154" s="26"/>
      <c r="UR154" s="26"/>
      <c r="US154" s="26"/>
      <c r="UT154" s="26"/>
      <c r="UU154" s="26"/>
      <c r="UV154" s="26"/>
      <c r="UW154" s="26"/>
      <c r="UX154" s="26"/>
      <c r="UY154" s="26"/>
      <c r="UZ154" s="26"/>
      <c r="VA154" s="26"/>
      <c r="VB154" s="26"/>
      <c r="VC154" s="26"/>
      <c r="VD154" s="26"/>
      <c r="VE154" s="26"/>
      <c r="VF154" s="26"/>
      <c r="VG154" s="26"/>
      <c r="VH154" s="26"/>
      <c r="VI154" s="26"/>
      <c r="VJ154" s="26"/>
      <c r="VK154" s="26"/>
      <c r="VL154" s="26"/>
      <c r="VM154" s="26"/>
      <c r="VN154" s="26"/>
      <c r="VO154" s="26"/>
      <c r="VP154" s="26"/>
      <c r="VQ154" s="26"/>
      <c r="VR154" s="26"/>
      <c r="VS154" s="26"/>
      <c r="VT154" s="26"/>
      <c r="VU154" s="26"/>
      <c r="VV154" s="26"/>
      <c r="VW154" s="26"/>
      <c r="VX154" s="26"/>
      <c r="VY154" s="26"/>
      <c r="VZ154" s="26"/>
      <c r="WA154" s="26"/>
      <c r="WB154" s="26"/>
      <c r="WC154" s="26"/>
      <c r="WD154" s="26"/>
      <c r="WE154" s="26"/>
      <c r="WF154" s="26"/>
      <c r="WG154" s="26"/>
      <c r="WH154" s="26"/>
      <c r="WI154" s="26"/>
      <c r="WJ154" s="26"/>
      <c r="WK154" s="26"/>
      <c r="WL154" s="26"/>
      <c r="WM154" s="26"/>
      <c r="WN154" s="26"/>
      <c r="WO154" s="26"/>
      <c r="WP154" s="26"/>
      <c r="WQ154" s="26"/>
      <c r="WR154" s="26"/>
      <c r="WS154" s="26"/>
      <c r="WT154" s="26"/>
      <c r="WU154" s="26"/>
      <c r="WV154" s="26"/>
      <c r="WW154" s="26"/>
      <c r="WX154" s="26"/>
      <c r="WY154" s="26"/>
      <c r="WZ154" s="26"/>
      <c r="XA154" s="26"/>
      <c r="XB154" s="26"/>
      <c r="XC154" s="26"/>
      <c r="XD154" s="26"/>
      <c r="XE154" s="26"/>
      <c r="XF154" s="26"/>
      <c r="XG154" s="26"/>
      <c r="XH154" s="26"/>
      <c r="XI154" s="26"/>
      <c r="XJ154" s="26"/>
      <c r="XK154" s="26"/>
      <c r="XL154" s="26"/>
      <c r="XM154" s="26"/>
      <c r="XN154" s="26"/>
      <c r="XO154" s="26"/>
      <c r="XP154" s="26"/>
      <c r="XQ154" s="26"/>
      <c r="XR154" s="26"/>
      <c r="XS154" s="26"/>
      <c r="XT154" s="26"/>
      <c r="XU154" s="26"/>
      <c r="XV154" s="26"/>
      <c r="XW154" s="26"/>
      <c r="XX154" s="26"/>
      <c r="XY154" s="26"/>
      <c r="XZ154" s="26"/>
      <c r="YA154" s="26"/>
      <c r="YB154" s="26"/>
      <c r="YC154" s="26"/>
      <c r="YD154" s="26"/>
      <c r="YE154" s="26"/>
      <c r="YF154" s="26"/>
      <c r="YG154" s="26"/>
      <c r="YH154" s="26"/>
      <c r="YI154" s="26"/>
      <c r="YJ154" s="26"/>
      <c r="YK154" s="26"/>
      <c r="YL154" s="26"/>
      <c r="YM154" s="26"/>
      <c r="YN154" s="26"/>
      <c r="YO154" s="26"/>
      <c r="YP154" s="26"/>
      <c r="YQ154" s="26"/>
      <c r="YR154" s="26"/>
      <c r="YS154" s="26"/>
      <c r="YT154" s="26"/>
      <c r="YU154" s="26"/>
      <c r="YV154" s="26"/>
      <c r="YW154" s="26"/>
      <c r="YX154" s="26"/>
      <c r="YY154" s="26"/>
      <c r="YZ154" s="26"/>
      <c r="ZA154" s="26"/>
      <c r="ZB154" s="26"/>
      <c r="ZC154" s="26"/>
      <c r="ZD154" s="26"/>
      <c r="ZE154" s="26"/>
      <c r="ZF154" s="26"/>
      <c r="ZG154" s="26"/>
      <c r="ZH154" s="26"/>
    </row>
    <row r="155" spans="1:684" s="20" customFormat="1" ht="13.55" customHeight="1">
      <c r="A155" s="645"/>
      <c r="B155" s="378" t="s">
        <v>218</v>
      </c>
      <c r="C155" s="269">
        <v>2064241</v>
      </c>
      <c r="D155" s="71">
        <v>0.1247743494207052</v>
      </c>
      <c r="E155" s="252">
        <v>2113</v>
      </c>
      <c r="F155" s="127">
        <v>0.47350069735006972</v>
      </c>
      <c r="G155" s="80">
        <v>299</v>
      </c>
      <c r="H155" s="127">
        <v>0.64285714285714279</v>
      </c>
      <c r="I155" s="80">
        <v>252</v>
      </c>
      <c r="J155" s="222">
        <v>-0.18181818181818177</v>
      </c>
      <c r="K155" s="249">
        <v>100</v>
      </c>
      <c r="L155" s="127">
        <v>0.35135135135135137</v>
      </c>
      <c r="M155" s="662"/>
      <c r="N155" s="595"/>
      <c r="O155" s="662"/>
      <c r="P155" s="595"/>
      <c r="Q155" s="252"/>
      <c r="R155" s="71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</row>
    <row r="156" spans="1:684" s="20" customFormat="1" ht="13.55" customHeight="1">
      <c r="A156" s="645"/>
      <c r="B156" s="378" t="s">
        <v>13</v>
      </c>
      <c r="C156" s="269">
        <v>1904524</v>
      </c>
      <c r="D156" s="71">
        <v>0.25989162885495842</v>
      </c>
      <c r="E156" s="252">
        <v>1613</v>
      </c>
      <c r="F156" s="127">
        <v>0.24845201238390091</v>
      </c>
      <c r="G156" s="80">
        <v>482</v>
      </c>
      <c r="H156" s="127">
        <v>0.80524344569288386</v>
      </c>
      <c r="I156" s="80">
        <v>238</v>
      </c>
      <c r="J156" s="222">
        <v>9.174311926605494E-2</v>
      </c>
      <c r="K156" s="249">
        <v>109</v>
      </c>
      <c r="L156" s="127">
        <v>-6.0344827586206899E-2</v>
      </c>
      <c r="M156" s="662"/>
      <c r="N156" s="595"/>
      <c r="O156" s="662"/>
      <c r="P156" s="595"/>
      <c r="Q156" s="252"/>
      <c r="R156" s="71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</row>
    <row r="157" spans="1:684" s="20" customFormat="1" ht="13.55" customHeight="1">
      <c r="A157" s="645"/>
      <c r="B157" s="378" t="s">
        <v>14</v>
      </c>
      <c r="C157" s="269">
        <v>1865552</v>
      </c>
      <c r="D157" s="71">
        <v>7.5055263964667995E-2</v>
      </c>
      <c r="E157" s="252">
        <v>1241</v>
      </c>
      <c r="F157" s="222">
        <v>0.20135527589545021</v>
      </c>
      <c r="G157" s="80">
        <v>796</v>
      </c>
      <c r="H157" s="222">
        <v>0.80090497737556565</v>
      </c>
      <c r="I157" s="80">
        <v>193</v>
      </c>
      <c r="J157" s="222">
        <v>0.12865497076023402</v>
      </c>
      <c r="K157" s="249">
        <v>189</v>
      </c>
      <c r="L157" s="222">
        <v>0.26</v>
      </c>
      <c r="M157" s="662"/>
      <c r="N157" s="595"/>
      <c r="O157" s="662"/>
      <c r="P157" s="595"/>
      <c r="Q157" s="252"/>
      <c r="R157" s="71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</row>
    <row r="158" spans="1:684" s="20" customFormat="1" ht="13.55" customHeight="1">
      <c r="A158" s="645"/>
      <c r="B158" s="378" t="s">
        <v>15</v>
      </c>
      <c r="C158" s="269">
        <v>1825701</v>
      </c>
      <c r="D158" s="71">
        <v>0.12277384086594423</v>
      </c>
      <c r="E158" s="252">
        <v>1458</v>
      </c>
      <c r="F158" s="71">
        <v>0.28007023705004386</v>
      </c>
      <c r="G158" s="80">
        <v>924</v>
      </c>
      <c r="H158" s="222">
        <v>0.41935483870967749</v>
      </c>
      <c r="I158" s="80">
        <v>159</v>
      </c>
      <c r="J158" s="222">
        <v>-0.13114754098360659</v>
      </c>
      <c r="K158" s="249">
        <v>224</v>
      </c>
      <c r="L158" s="222">
        <v>0.28000000000000003</v>
      </c>
      <c r="M158" s="662"/>
      <c r="N158" s="595"/>
      <c r="O158" s="662"/>
      <c r="P158" s="595"/>
      <c r="Q158" s="252"/>
      <c r="R158" s="71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</row>
    <row r="159" spans="1:684" s="20" customFormat="1" ht="13.55" customHeight="1">
      <c r="A159" s="645"/>
      <c r="B159" s="378" t="s">
        <v>16</v>
      </c>
      <c r="C159" s="269">
        <v>2007035</v>
      </c>
      <c r="D159" s="71">
        <v>0.12646242524758455</v>
      </c>
      <c r="E159" s="252">
        <v>1880</v>
      </c>
      <c r="F159" s="263">
        <v>0.29655172413793096</v>
      </c>
      <c r="G159" s="80">
        <v>569</v>
      </c>
      <c r="H159" s="222">
        <v>0.34515366430260053</v>
      </c>
      <c r="I159" s="80">
        <v>193</v>
      </c>
      <c r="J159" s="222">
        <v>-7.2115384615384581E-2</v>
      </c>
      <c r="K159" s="249">
        <v>127</v>
      </c>
      <c r="L159" s="222">
        <v>-8.6330935251798566E-2</v>
      </c>
      <c r="M159" s="663"/>
      <c r="N159" s="596"/>
      <c r="O159" s="663"/>
      <c r="P159" s="596"/>
      <c r="Q159" s="252"/>
      <c r="R159" s="71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</row>
    <row r="160" spans="1:684" s="20" customFormat="1" ht="13.55" customHeight="1">
      <c r="A160" s="646" t="s">
        <v>231</v>
      </c>
      <c r="B160" s="386" t="s">
        <v>209</v>
      </c>
      <c r="C160" s="68">
        <v>2343048</v>
      </c>
      <c r="D160" s="69">
        <v>0.10922073513837982</v>
      </c>
      <c r="E160" s="73">
        <v>3053</v>
      </c>
      <c r="F160" s="71">
        <v>0.39597622313671699</v>
      </c>
      <c r="G160" s="72">
        <v>462</v>
      </c>
      <c r="H160" s="412">
        <v>0.21259842519685046</v>
      </c>
      <c r="I160" s="72">
        <v>243</v>
      </c>
      <c r="J160" s="412">
        <v>0.13023255813953494</v>
      </c>
      <c r="K160" s="70">
        <v>117</v>
      </c>
      <c r="L160" s="412">
        <v>-0.14598540145985406</v>
      </c>
      <c r="M160" s="70">
        <v>1397</v>
      </c>
      <c r="N160" s="595">
        <v>-0.89217351034269832</v>
      </c>
      <c r="O160" s="661">
        <v>2076</v>
      </c>
      <c r="P160" s="666">
        <v>-0.30124537192864353</v>
      </c>
      <c r="Q160" s="73"/>
      <c r="R160" s="69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</row>
    <row r="161" spans="1:684" s="20" customFormat="1" ht="13.55" customHeight="1">
      <c r="A161" s="645"/>
      <c r="B161" s="378" t="s">
        <v>210</v>
      </c>
      <c r="C161" s="269">
        <v>2231269</v>
      </c>
      <c r="D161" s="71">
        <v>0.18878774252395414</v>
      </c>
      <c r="E161" s="252">
        <v>2251</v>
      </c>
      <c r="F161" s="71">
        <v>0.59758694109297372</v>
      </c>
      <c r="G161" s="80">
        <v>496</v>
      </c>
      <c r="H161" s="222">
        <v>0.49848942598187307</v>
      </c>
      <c r="I161" s="80">
        <v>228</v>
      </c>
      <c r="J161" s="222">
        <v>0.45222929936305722</v>
      </c>
      <c r="K161" s="249">
        <v>158</v>
      </c>
      <c r="L161" s="222">
        <v>0.26400000000000001</v>
      </c>
      <c r="M161" s="249">
        <v>1159</v>
      </c>
      <c r="N161" s="595"/>
      <c r="O161" s="662"/>
      <c r="P161" s="595"/>
      <c r="Q161" s="252"/>
      <c r="R161" s="71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</row>
    <row r="162" spans="1:684" s="20" customFormat="1" ht="13.55" customHeight="1">
      <c r="A162" s="645"/>
      <c r="B162" s="378" t="s">
        <v>213</v>
      </c>
      <c r="C162" s="269">
        <v>1940542</v>
      </c>
      <c r="D162" s="71">
        <v>0.23667409738446388</v>
      </c>
      <c r="E162" s="252">
        <v>1544</v>
      </c>
      <c r="F162" s="71">
        <v>5.5365686944634396E-2</v>
      </c>
      <c r="G162" s="80">
        <v>552</v>
      </c>
      <c r="H162" s="222">
        <v>0.15481171548117145</v>
      </c>
      <c r="I162" s="80">
        <v>107</v>
      </c>
      <c r="J162" s="222">
        <v>-0.47549019607843135</v>
      </c>
      <c r="K162" s="249">
        <v>119</v>
      </c>
      <c r="L162" s="222">
        <v>0.14423076923076916</v>
      </c>
      <c r="M162" s="249">
        <v>1197</v>
      </c>
      <c r="N162" s="595"/>
      <c r="O162" s="662"/>
      <c r="P162" s="595"/>
      <c r="Q162" s="252"/>
      <c r="R162" s="71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</row>
    <row r="163" spans="1:684" s="20" customFormat="1" ht="13.55" customHeight="1">
      <c r="A163" s="645"/>
      <c r="B163" s="378" t="s">
        <v>8</v>
      </c>
      <c r="C163" s="269">
        <v>2003943</v>
      </c>
      <c r="D163" s="71">
        <v>0.22445721212980341</v>
      </c>
      <c r="E163" s="252">
        <v>1602</v>
      </c>
      <c r="F163" s="71">
        <v>0.36108751062022093</v>
      </c>
      <c r="G163" s="80">
        <v>657</v>
      </c>
      <c r="H163" s="222">
        <v>0.20329670329670324</v>
      </c>
      <c r="I163" s="80">
        <v>184</v>
      </c>
      <c r="J163" s="222">
        <v>0.17948717948717952</v>
      </c>
      <c r="K163" s="249">
        <v>117</v>
      </c>
      <c r="L163" s="222">
        <v>-0.18181818181818177</v>
      </c>
      <c r="M163" s="249">
        <v>1394</v>
      </c>
      <c r="N163" s="595"/>
      <c r="O163" s="662"/>
      <c r="P163" s="595"/>
      <c r="Q163" s="252"/>
      <c r="R163" s="71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</row>
    <row r="164" spans="1:684" s="20" customFormat="1" ht="13.55" customHeight="1">
      <c r="A164" s="645"/>
      <c r="B164" s="378" t="s">
        <v>9</v>
      </c>
      <c r="C164" s="269">
        <v>2003834</v>
      </c>
      <c r="D164" s="71">
        <v>0.2095129677291625</v>
      </c>
      <c r="E164" s="252">
        <v>1334</v>
      </c>
      <c r="F164" s="71">
        <v>1.67682926829269E-2</v>
      </c>
      <c r="G164" s="80">
        <v>589</v>
      </c>
      <c r="H164" s="71">
        <v>9.4795539033457166E-2</v>
      </c>
      <c r="I164" s="80">
        <v>122</v>
      </c>
      <c r="J164" s="71">
        <v>-0.11594202898550721</v>
      </c>
      <c r="K164" s="249">
        <v>149</v>
      </c>
      <c r="L164" s="71">
        <v>-8.0246913580246937E-2</v>
      </c>
      <c r="M164" s="249">
        <v>1300</v>
      </c>
      <c r="N164" s="595"/>
      <c r="O164" s="662"/>
      <c r="P164" s="595"/>
      <c r="Q164" s="252"/>
      <c r="R164" s="71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</row>
    <row r="165" spans="1:684" s="20" customFormat="1" ht="13.55" customHeight="1">
      <c r="A165" s="645"/>
      <c r="B165" s="378" t="s">
        <v>216</v>
      </c>
      <c r="C165" s="269">
        <v>2098126</v>
      </c>
      <c r="D165" s="71">
        <v>0.17983801538195943</v>
      </c>
      <c r="E165" s="252">
        <v>1165</v>
      </c>
      <c r="F165" s="71">
        <v>2.6431718061673992E-2</v>
      </c>
      <c r="G165" s="80">
        <v>519</v>
      </c>
      <c r="H165" s="71">
        <v>0.18493150684931514</v>
      </c>
      <c r="I165" s="80">
        <v>133</v>
      </c>
      <c r="J165" s="71">
        <v>-0.18902439024390238</v>
      </c>
      <c r="K165" s="249">
        <v>94</v>
      </c>
      <c r="L165" s="71">
        <v>-0.3380281690140845</v>
      </c>
      <c r="M165" s="249">
        <v>1174</v>
      </c>
      <c r="N165" s="595"/>
      <c r="O165" s="662"/>
      <c r="P165" s="595"/>
      <c r="Q165" s="252"/>
      <c r="R165" s="71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</row>
    <row r="166" spans="1:684" s="20" customFormat="1" ht="13.55" customHeight="1">
      <c r="A166" s="645"/>
      <c r="B166" s="378" t="s">
        <v>217</v>
      </c>
      <c r="C166" s="269">
        <v>2389447</v>
      </c>
      <c r="D166" s="71">
        <v>0.14543102142403797</v>
      </c>
      <c r="E166" s="252">
        <v>2088</v>
      </c>
      <c r="F166" s="71">
        <v>0.12742980561555073</v>
      </c>
      <c r="G166" s="80">
        <v>278</v>
      </c>
      <c r="H166" s="71">
        <v>0.14403292181069949</v>
      </c>
      <c r="I166" s="80">
        <v>177</v>
      </c>
      <c r="J166" s="71">
        <v>-0.23376623376623373</v>
      </c>
      <c r="K166" s="249">
        <v>108</v>
      </c>
      <c r="L166" s="71">
        <v>0.125</v>
      </c>
      <c r="M166" s="249">
        <v>2100</v>
      </c>
      <c r="N166" s="595"/>
      <c r="O166" s="662"/>
      <c r="P166" s="595"/>
      <c r="Q166" s="252"/>
      <c r="R166" s="71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</row>
    <row r="167" spans="1:684" s="20" customFormat="1" ht="13.55" customHeight="1">
      <c r="A167" s="645"/>
      <c r="B167" s="378" t="s">
        <v>218</v>
      </c>
      <c r="C167" s="269">
        <v>2385301</v>
      </c>
      <c r="D167" s="71">
        <v>0.15553416485768867</v>
      </c>
      <c r="E167" s="252">
        <v>2018</v>
      </c>
      <c r="F167" s="71">
        <v>-4.495977283483199E-2</v>
      </c>
      <c r="G167" s="80">
        <v>277</v>
      </c>
      <c r="H167" s="71">
        <v>-7.3578595317725703E-2</v>
      </c>
      <c r="I167" s="80">
        <v>247</v>
      </c>
      <c r="J167" s="71">
        <v>-1.9841269841269882E-2</v>
      </c>
      <c r="K167" s="249">
        <v>90</v>
      </c>
      <c r="L167" s="71">
        <v>-9.9999999999999978E-2</v>
      </c>
      <c r="M167" s="249">
        <v>1925</v>
      </c>
      <c r="N167" s="595"/>
      <c r="O167" s="662"/>
      <c r="P167" s="595"/>
      <c r="Q167" s="252"/>
      <c r="R167" s="71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</row>
    <row r="168" spans="1:684" s="20" customFormat="1" ht="13.55" customHeight="1">
      <c r="A168" s="645"/>
      <c r="B168" s="378" t="s">
        <v>219</v>
      </c>
      <c r="C168" s="269">
        <v>2236500</v>
      </c>
      <c r="D168" s="71">
        <v>8.3449074018004721E-2</v>
      </c>
      <c r="E168" s="252">
        <v>1691</v>
      </c>
      <c r="F168" s="71">
        <v>4.8357098574085544E-2</v>
      </c>
      <c r="G168" s="80">
        <v>705</v>
      </c>
      <c r="H168" s="71">
        <v>1.3578595317725752</v>
      </c>
      <c r="I168" s="80">
        <v>171</v>
      </c>
      <c r="J168" s="71">
        <v>-0.3214285714285714</v>
      </c>
      <c r="K168" s="249">
        <v>150</v>
      </c>
      <c r="L168" s="71">
        <v>0.5</v>
      </c>
      <c r="M168" s="249">
        <v>1871</v>
      </c>
      <c r="N168" s="595"/>
      <c r="O168" s="662"/>
      <c r="P168" s="595"/>
      <c r="Q168" s="252"/>
      <c r="R168" s="71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</row>
    <row r="169" spans="1:684" s="20" customFormat="1" ht="13.55" customHeight="1">
      <c r="A169" s="645"/>
      <c r="B169" s="260" t="s">
        <v>220</v>
      </c>
      <c r="C169" s="269">
        <v>2231748</v>
      </c>
      <c r="D169" s="71">
        <v>0.19629364391879722</v>
      </c>
      <c r="E169" s="252">
        <v>1930</v>
      </c>
      <c r="F169" s="71">
        <v>0.55519742143432715</v>
      </c>
      <c r="G169" s="80">
        <v>607</v>
      </c>
      <c r="H169" s="71">
        <v>-0.23743718592964824</v>
      </c>
      <c r="I169" s="80">
        <v>161</v>
      </c>
      <c r="J169" s="71">
        <v>-0.16580310880829019</v>
      </c>
      <c r="K169" s="249">
        <v>126</v>
      </c>
      <c r="L169" s="71">
        <v>-0.33333333333333337</v>
      </c>
      <c r="M169" s="249">
        <v>3460</v>
      </c>
      <c r="N169" s="595"/>
      <c r="O169" s="662"/>
      <c r="P169" s="595"/>
      <c r="Q169" s="252"/>
      <c r="R169" s="71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</row>
    <row r="170" spans="1:684" s="20" customFormat="1" ht="13.55" customHeight="1">
      <c r="A170" s="645"/>
      <c r="B170" s="260" t="s">
        <v>221</v>
      </c>
      <c r="C170" s="269">
        <v>2227747</v>
      </c>
      <c r="D170" s="71">
        <v>0.22021459154593215</v>
      </c>
      <c r="E170" s="252">
        <v>1663</v>
      </c>
      <c r="F170" s="71">
        <v>0.14060356652949246</v>
      </c>
      <c r="G170" s="80">
        <v>1049</v>
      </c>
      <c r="H170" s="71">
        <v>0.13528138528138522</v>
      </c>
      <c r="I170" s="80">
        <v>127</v>
      </c>
      <c r="J170" s="71">
        <v>-0.20125786163522008</v>
      </c>
      <c r="K170" s="249">
        <v>180</v>
      </c>
      <c r="L170" s="71">
        <v>-0.1964285714285714</v>
      </c>
      <c r="M170" s="249">
        <v>2921</v>
      </c>
      <c r="N170" s="595"/>
      <c r="O170" s="662"/>
      <c r="P170" s="595"/>
      <c r="Q170" s="252"/>
      <c r="R170" s="71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</row>
    <row r="171" spans="1:684" s="20" customFormat="1" ht="13.55" customHeight="1">
      <c r="A171" s="647"/>
      <c r="B171" s="272" t="s">
        <v>207</v>
      </c>
      <c r="C171" s="273">
        <v>2404942</v>
      </c>
      <c r="D171" s="263">
        <v>0.19825613404848452</v>
      </c>
      <c r="E171" s="270">
        <v>1834</v>
      </c>
      <c r="F171" s="263">
        <v>-2.4468085106382986E-2</v>
      </c>
      <c r="G171" s="271">
        <v>667</v>
      </c>
      <c r="H171" s="263">
        <v>0.17223198594024614</v>
      </c>
      <c r="I171" s="271">
        <v>5</v>
      </c>
      <c r="J171" s="263">
        <v>-0.97409326424870468</v>
      </c>
      <c r="K171" s="262">
        <v>154</v>
      </c>
      <c r="L171" s="263">
        <v>0.21259842519685046</v>
      </c>
      <c r="M171" s="262">
        <v>176</v>
      </c>
      <c r="N171" s="596"/>
      <c r="O171" s="663"/>
      <c r="P171" s="596"/>
      <c r="Q171" s="270"/>
      <c r="R171" s="26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</row>
    <row r="172" spans="1:684" s="20" customFormat="1" ht="13.55" customHeight="1">
      <c r="A172" s="610" t="s">
        <v>265</v>
      </c>
      <c r="B172" s="67" t="s">
        <v>209</v>
      </c>
      <c r="C172" s="68">
        <v>2866780</v>
      </c>
      <c r="D172" s="69">
        <v>0.22352593715536351</v>
      </c>
      <c r="E172" s="73">
        <v>3201</v>
      </c>
      <c r="F172" s="69">
        <v>4.8476907959384308E-2</v>
      </c>
      <c r="G172" s="72">
        <v>422</v>
      </c>
      <c r="H172" s="69">
        <v>-8.6580086580086535E-2</v>
      </c>
      <c r="I172" s="72">
        <v>156</v>
      </c>
      <c r="J172" s="69">
        <v>-0.35802469135802473</v>
      </c>
      <c r="K172" s="70">
        <v>130</v>
      </c>
      <c r="L172" s="69">
        <v>0.11111111111111116</v>
      </c>
      <c r="M172" s="70">
        <v>3962</v>
      </c>
      <c r="N172" s="69">
        <v>1.8360773085182536</v>
      </c>
      <c r="O172" s="72"/>
      <c r="P172" s="69"/>
      <c r="Q172" s="73"/>
      <c r="R172" s="69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</row>
    <row r="173" spans="1:684" s="20" customFormat="1" ht="13.55" customHeight="1">
      <c r="A173" s="608"/>
      <c r="B173" s="260" t="s">
        <v>210</v>
      </c>
      <c r="C173" s="269">
        <v>2311009</v>
      </c>
      <c r="D173" s="71">
        <v>3.5737510806630679E-2</v>
      </c>
      <c r="E173" s="252">
        <v>1939</v>
      </c>
      <c r="F173" s="71">
        <v>-0.13860506441581522</v>
      </c>
      <c r="G173" s="80">
        <v>350</v>
      </c>
      <c r="H173" s="71">
        <v>-0.29435483870967738</v>
      </c>
      <c r="I173" s="80">
        <v>129</v>
      </c>
      <c r="J173" s="71">
        <v>-0.43421052631578949</v>
      </c>
      <c r="K173" s="249">
        <v>132</v>
      </c>
      <c r="L173" s="71">
        <v>-0.16455696202531644</v>
      </c>
      <c r="M173" s="249">
        <v>3648</v>
      </c>
      <c r="N173" s="71">
        <v>2.1475409836065573</v>
      </c>
      <c r="O173" s="80"/>
      <c r="P173" s="71"/>
      <c r="Q173" s="252"/>
      <c r="R173" s="71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</row>
    <row r="174" spans="1:684" s="20" customFormat="1" ht="13.55" customHeight="1">
      <c r="A174" s="608"/>
      <c r="B174" s="260" t="s">
        <v>213</v>
      </c>
      <c r="C174" s="269">
        <v>2252565</v>
      </c>
      <c r="D174" s="71">
        <v>0.16079167572770903</v>
      </c>
      <c r="E174" s="252">
        <v>1942</v>
      </c>
      <c r="F174" s="71">
        <v>0.25777202072538863</v>
      </c>
      <c r="G174" s="80">
        <v>511</v>
      </c>
      <c r="H174" s="71">
        <v>-7.4275362318840576E-2</v>
      </c>
      <c r="I174" s="80">
        <v>238</v>
      </c>
      <c r="J174" s="71">
        <v>1.2242990654205608</v>
      </c>
      <c r="K174" s="249">
        <v>81</v>
      </c>
      <c r="L174" s="71">
        <v>-0.31932773109243695</v>
      </c>
      <c r="M174" s="249">
        <v>3474</v>
      </c>
      <c r="N174" s="71">
        <v>1.9022556390977443</v>
      </c>
      <c r="O174" s="80"/>
      <c r="P174" s="71"/>
      <c r="Q174" s="252"/>
      <c r="R174" s="71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</row>
    <row r="175" spans="1:684" s="20" customFormat="1" ht="13.55" customHeight="1">
      <c r="A175" s="608"/>
      <c r="B175" s="260" t="s">
        <v>8</v>
      </c>
      <c r="C175" s="269">
        <v>2230200</v>
      </c>
      <c r="D175" s="71">
        <v>0.11290590600630845</v>
      </c>
      <c r="E175" s="252">
        <v>1427</v>
      </c>
      <c r="F175" s="71">
        <v>-0.10923845193508119</v>
      </c>
      <c r="G175" s="80">
        <v>655</v>
      </c>
      <c r="H175" s="71">
        <v>-3.0441400304414001E-3</v>
      </c>
      <c r="I175" s="80">
        <v>162</v>
      </c>
      <c r="J175" s="71">
        <v>-0.11956521739130432</v>
      </c>
      <c r="K175" s="249">
        <v>98</v>
      </c>
      <c r="L175" s="71">
        <v>-0.16239316239316237</v>
      </c>
      <c r="M175" s="249">
        <v>814</v>
      </c>
      <c r="N175" s="71">
        <v>-0.4160688665710186</v>
      </c>
      <c r="O175" s="80"/>
      <c r="P175" s="71"/>
      <c r="Q175" s="252"/>
      <c r="R175" s="71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</row>
    <row r="176" spans="1:684" s="20" customFormat="1" ht="13.55" customHeight="1">
      <c r="A176" s="608"/>
      <c r="B176" s="260" t="s">
        <v>9</v>
      </c>
      <c r="C176" s="269">
        <v>2331565</v>
      </c>
      <c r="D176" s="71">
        <v>0.1635519708718387</v>
      </c>
      <c r="E176" s="252">
        <v>1287</v>
      </c>
      <c r="F176" s="71">
        <v>-3.5232383808095902E-2</v>
      </c>
      <c r="G176" s="80">
        <v>610</v>
      </c>
      <c r="H176" s="71">
        <v>3.5653650254668934E-2</v>
      </c>
      <c r="I176" s="80">
        <v>145</v>
      </c>
      <c r="J176" s="71">
        <v>0.18852459016393452</v>
      </c>
      <c r="K176" s="249">
        <v>108</v>
      </c>
      <c r="L176" s="71">
        <v>-0.27516778523489938</v>
      </c>
      <c r="M176" s="249">
        <v>2770</v>
      </c>
      <c r="N176" s="71">
        <v>1.1307692307692307</v>
      </c>
      <c r="O176" s="80"/>
      <c r="P176" s="71"/>
      <c r="Q176" s="252"/>
      <c r="R176" s="71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</row>
    <row r="177" spans="1:684" s="20" customFormat="1" ht="13.55" customHeight="1">
      <c r="A177" s="608"/>
      <c r="B177" s="260" t="s">
        <v>216</v>
      </c>
      <c r="C177" s="269">
        <v>2323986</v>
      </c>
      <c r="D177" s="71">
        <v>0.10764844437369359</v>
      </c>
      <c r="E177" s="252">
        <v>1508</v>
      </c>
      <c r="F177" s="71">
        <v>0.29442060085836919</v>
      </c>
      <c r="G177" s="80">
        <v>529</v>
      </c>
      <c r="H177" s="71">
        <v>1.9267822736030782E-2</v>
      </c>
      <c r="I177" s="80">
        <v>153</v>
      </c>
      <c r="J177" s="71">
        <v>0.15037593984962405</v>
      </c>
      <c r="K177" s="249">
        <v>105</v>
      </c>
      <c r="L177" s="71">
        <v>0.11702127659574457</v>
      </c>
      <c r="M177" s="249">
        <v>2259</v>
      </c>
      <c r="N177" s="71">
        <v>0.924190800681431</v>
      </c>
      <c r="O177" s="80"/>
      <c r="P177" s="71"/>
      <c r="Q177" s="252"/>
      <c r="R177" s="71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</row>
    <row r="178" spans="1:684" s="20" customFormat="1" ht="13.55" customHeight="1">
      <c r="A178" s="608"/>
      <c r="B178" s="260" t="s">
        <v>217</v>
      </c>
      <c r="C178" s="269">
        <v>2495297</v>
      </c>
      <c r="D178" s="71">
        <v>4.4298952853944806E-2</v>
      </c>
      <c r="E178" s="252">
        <v>2197</v>
      </c>
      <c r="F178" s="71">
        <v>5.2203065134099669E-2</v>
      </c>
      <c r="G178" s="80">
        <v>377</v>
      </c>
      <c r="H178" s="71">
        <v>0.35611510791366907</v>
      </c>
      <c r="I178" s="80">
        <v>228</v>
      </c>
      <c r="J178" s="71">
        <v>0.28813559322033888</v>
      </c>
      <c r="K178" s="249">
        <v>90</v>
      </c>
      <c r="L178" s="71">
        <v>-0.16666666666666663</v>
      </c>
      <c r="M178" s="249">
        <v>3887</v>
      </c>
      <c r="N178" s="71">
        <v>0.8509523809523809</v>
      </c>
      <c r="O178" s="80"/>
      <c r="P178" s="71"/>
      <c r="Q178" s="252"/>
      <c r="R178" s="71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</row>
    <row r="179" spans="1:684" s="20" customFormat="1" ht="13.55" customHeight="1">
      <c r="A179" s="608"/>
      <c r="B179" s="260" t="s">
        <v>218</v>
      </c>
      <c r="C179" s="269">
        <v>2519860</v>
      </c>
      <c r="D179" s="71">
        <v>5.6411748454388011E-2</v>
      </c>
      <c r="E179" s="252">
        <v>2022</v>
      </c>
      <c r="F179" s="71">
        <v>1.982160555004997E-3</v>
      </c>
      <c r="G179" s="80">
        <v>337</v>
      </c>
      <c r="H179" s="71">
        <v>0.21660649819494582</v>
      </c>
      <c r="I179" s="80">
        <v>258</v>
      </c>
      <c r="J179" s="71">
        <v>4.4534412955465674E-2</v>
      </c>
      <c r="K179" s="249">
        <v>127</v>
      </c>
      <c r="L179" s="71">
        <v>0.4111111111111112</v>
      </c>
      <c r="M179" s="249">
        <v>3419</v>
      </c>
      <c r="N179" s="71">
        <v>0.77610389610389618</v>
      </c>
      <c r="O179" s="80"/>
      <c r="P179" s="71"/>
      <c r="Q179" s="252"/>
      <c r="R179" s="71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</row>
    <row r="180" spans="1:684" s="20" customFormat="1" ht="13.55" customHeight="1">
      <c r="A180" s="608"/>
      <c r="B180" s="260" t="s">
        <v>219</v>
      </c>
      <c r="C180" s="269">
        <v>2225756</v>
      </c>
      <c r="D180" s="71">
        <v>-4.8039347194276383E-3</v>
      </c>
      <c r="E180" s="252">
        <v>1755</v>
      </c>
      <c r="F180" s="71">
        <v>3.7847427557658131E-2</v>
      </c>
      <c r="G180" s="80">
        <v>489</v>
      </c>
      <c r="H180" s="71">
        <v>-0.30638297872340425</v>
      </c>
      <c r="I180" s="80">
        <v>160</v>
      </c>
      <c r="J180" s="71">
        <v>-6.4327485380117011E-2</v>
      </c>
      <c r="K180" s="249">
        <v>132</v>
      </c>
      <c r="L180" s="71">
        <v>-0.12</v>
      </c>
      <c r="M180" s="249">
        <v>2789</v>
      </c>
      <c r="N180" s="71">
        <v>0.49064671298770701</v>
      </c>
      <c r="O180" s="80"/>
      <c r="P180" s="71"/>
      <c r="Q180" s="252"/>
      <c r="R180" s="71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</row>
    <row r="181" spans="1:684" s="20" customFormat="1" ht="13.55" customHeight="1">
      <c r="A181" s="608"/>
      <c r="B181" s="260" t="s">
        <v>220</v>
      </c>
      <c r="C181" s="269">
        <v>2347876</v>
      </c>
      <c r="D181" s="71">
        <v>5.2034548703527417E-2</v>
      </c>
      <c r="E181" s="252">
        <v>1517</v>
      </c>
      <c r="F181" s="71">
        <v>-0.21398963730569953</v>
      </c>
      <c r="G181" s="80">
        <v>1051</v>
      </c>
      <c r="H181" s="71">
        <v>0.73146622734761113</v>
      </c>
      <c r="I181" s="80">
        <v>133</v>
      </c>
      <c r="J181" s="71">
        <v>-0.17391304347826086</v>
      </c>
      <c r="K181" s="249">
        <v>197</v>
      </c>
      <c r="L181" s="71">
        <v>0.56349206349206349</v>
      </c>
      <c r="M181" s="249">
        <v>2046</v>
      </c>
      <c r="N181" s="71">
        <v>-0.40867052023121386</v>
      </c>
      <c r="O181" s="80"/>
      <c r="P181" s="71"/>
      <c r="Q181" s="252"/>
      <c r="R181" s="71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</row>
    <row r="182" spans="1:684" s="20" customFormat="1" ht="13.55" customHeight="1">
      <c r="A182" s="608"/>
      <c r="B182" s="260" t="s">
        <v>221</v>
      </c>
      <c r="C182" s="269">
        <v>2295810</v>
      </c>
      <c r="D182" s="71">
        <v>3.0552392170206E-2</v>
      </c>
      <c r="E182" s="252">
        <v>1359</v>
      </c>
      <c r="F182" s="71">
        <v>-0.18280216476247746</v>
      </c>
      <c r="G182" s="80">
        <v>1084</v>
      </c>
      <c r="H182" s="71">
        <v>3.336510962821726E-2</v>
      </c>
      <c r="I182" s="80">
        <v>123</v>
      </c>
      <c r="J182" s="71">
        <v>-3.1496062992126039E-2</v>
      </c>
      <c r="K182" s="249">
        <v>110</v>
      </c>
      <c r="L182" s="71">
        <v>-0.38888888888888884</v>
      </c>
      <c r="M182" s="249">
        <v>2514</v>
      </c>
      <c r="N182" s="71">
        <v>-0.13933584388907905</v>
      </c>
      <c r="O182" s="80"/>
      <c r="P182" s="71"/>
      <c r="Q182" s="252"/>
      <c r="R182" s="71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</row>
    <row r="183" spans="1:684" s="20" customFormat="1" ht="13.55" customHeight="1">
      <c r="A183" s="611"/>
      <c r="B183" s="272" t="s">
        <v>207</v>
      </c>
      <c r="C183" s="273">
        <v>2495279</v>
      </c>
      <c r="D183" s="263">
        <v>3.7563068049042414E-2</v>
      </c>
      <c r="E183" s="270">
        <v>1714</v>
      </c>
      <c r="F183" s="71">
        <v>-6.5430752453653263E-2</v>
      </c>
      <c r="G183" s="271">
        <v>789</v>
      </c>
      <c r="H183" s="263">
        <v>0.18290854572713644</v>
      </c>
      <c r="I183" s="271">
        <v>147</v>
      </c>
      <c r="J183" s="263">
        <v>28.4</v>
      </c>
      <c r="K183" s="262">
        <v>125</v>
      </c>
      <c r="L183" s="263">
        <v>-0.18831168831168832</v>
      </c>
      <c r="M183" s="262">
        <v>2177</v>
      </c>
      <c r="N183" s="263">
        <v>11.369318181818182</v>
      </c>
      <c r="O183" s="271"/>
      <c r="P183" s="263"/>
      <c r="Q183" s="270"/>
      <c r="R183" s="26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</row>
    <row r="184" spans="1:684" s="20" customFormat="1" ht="13.55" customHeight="1">
      <c r="A184" s="610" t="s">
        <v>266</v>
      </c>
      <c r="B184" s="260" t="s">
        <v>209</v>
      </c>
      <c r="C184" s="269">
        <v>2912331</v>
      </c>
      <c r="D184" s="71">
        <v>1.588925554105991E-2</v>
      </c>
      <c r="E184" s="252">
        <v>3046</v>
      </c>
      <c r="F184" s="69">
        <v>-4.8422368009996886E-2</v>
      </c>
      <c r="G184" s="80">
        <v>582</v>
      </c>
      <c r="H184" s="71">
        <v>0.37914691943127954</v>
      </c>
      <c r="I184" s="80">
        <v>195</v>
      </c>
      <c r="J184" s="71">
        <v>0.25</v>
      </c>
      <c r="K184" s="249">
        <v>110</v>
      </c>
      <c r="L184" s="71">
        <v>-0.15384615384615385</v>
      </c>
      <c r="M184" s="70">
        <v>1332</v>
      </c>
      <c r="N184" s="69">
        <v>-0.66380615850580516</v>
      </c>
      <c r="O184" s="80"/>
      <c r="P184" s="71"/>
      <c r="Q184" s="252"/>
      <c r="R184" s="71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</row>
    <row r="185" spans="1:684" s="20" customFormat="1" ht="13.55" customHeight="1">
      <c r="A185" s="608"/>
      <c r="B185" s="260" t="s">
        <v>210</v>
      </c>
      <c r="C185" s="269">
        <v>2617946</v>
      </c>
      <c r="D185" s="71">
        <v>0.13281514697692653</v>
      </c>
      <c r="E185" s="252">
        <v>2148</v>
      </c>
      <c r="F185" s="71">
        <v>0.10778751933986586</v>
      </c>
      <c r="G185" s="80">
        <v>448</v>
      </c>
      <c r="H185" s="71">
        <v>0.28000000000000003</v>
      </c>
      <c r="I185" s="80">
        <v>195</v>
      </c>
      <c r="J185" s="71">
        <v>0.51162790697674421</v>
      </c>
      <c r="K185" s="249">
        <v>89</v>
      </c>
      <c r="L185" s="71">
        <v>-0.3257575757575758</v>
      </c>
      <c r="M185" s="249">
        <v>1800</v>
      </c>
      <c r="N185" s="71">
        <v>-0.50657894736842102</v>
      </c>
      <c r="O185" s="80"/>
      <c r="P185" s="71"/>
      <c r="Q185" s="252"/>
      <c r="R185" s="71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</row>
    <row r="186" spans="1:684" s="20" customFormat="1" ht="13.55" customHeight="1">
      <c r="A186" s="608"/>
      <c r="B186" s="260" t="s">
        <v>213</v>
      </c>
      <c r="C186" s="269">
        <v>2334153</v>
      </c>
      <c r="D186" s="71">
        <v>3.6220042484900627E-2</v>
      </c>
      <c r="E186" s="252">
        <v>1704</v>
      </c>
      <c r="F186" s="71">
        <v>-0.12255406797116375</v>
      </c>
      <c r="G186" s="80">
        <v>501</v>
      </c>
      <c r="H186" s="71">
        <v>-1.9569471624266144E-2</v>
      </c>
      <c r="I186" s="80">
        <v>152</v>
      </c>
      <c r="J186" s="71">
        <v>-0.3613445378151261</v>
      </c>
      <c r="K186" s="249">
        <v>68</v>
      </c>
      <c r="L186" s="71">
        <v>-0.16049382716049387</v>
      </c>
      <c r="M186" s="249">
        <v>2927</v>
      </c>
      <c r="N186" s="71">
        <v>-0.15745538284398386</v>
      </c>
      <c r="O186" s="80"/>
      <c r="P186" s="71"/>
      <c r="Q186" s="252"/>
      <c r="R186" s="71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</row>
    <row r="187" spans="1:684" s="20" customFormat="1" ht="13.55" customHeight="1">
      <c r="A187" s="608"/>
      <c r="B187" s="260" t="s">
        <v>8</v>
      </c>
      <c r="C187" s="269">
        <v>2246417</v>
      </c>
      <c r="D187" s="71">
        <v>7.2715451529010711E-3</v>
      </c>
      <c r="E187" s="252">
        <v>1145</v>
      </c>
      <c r="F187" s="71">
        <v>-0.1976173791170287</v>
      </c>
      <c r="G187" s="80">
        <v>673</v>
      </c>
      <c r="H187" s="71">
        <v>2.7480916030534264E-2</v>
      </c>
      <c r="I187" s="80">
        <v>214</v>
      </c>
      <c r="J187" s="71">
        <v>0.32098765432098775</v>
      </c>
      <c r="K187" s="249">
        <v>65</v>
      </c>
      <c r="L187" s="71">
        <v>-0.33673469387755106</v>
      </c>
      <c r="M187" s="249">
        <v>3024</v>
      </c>
      <c r="N187" s="71">
        <v>2.7149877149877151</v>
      </c>
      <c r="O187" s="80"/>
      <c r="P187" s="71"/>
      <c r="Q187" s="252"/>
      <c r="R187" s="71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</row>
    <row r="188" spans="1:684" s="20" customFormat="1" ht="13.55" customHeight="1">
      <c r="A188" s="608"/>
      <c r="B188" s="260" t="s">
        <v>9</v>
      </c>
      <c r="C188" s="269">
        <v>2401204</v>
      </c>
      <c r="D188" s="71">
        <v>2.9867921331809377E-2</v>
      </c>
      <c r="E188" s="252">
        <v>1126</v>
      </c>
      <c r="F188" s="71">
        <v>-0.12509712509712512</v>
      </c>
      <c r="G188" s="80">
        <v>542</v>
      </c>
      <c r="H188" s="71">
        <v>-0.11147540983606552</v>
      </c>
      <c r="I188" s="80">
        <v>152</v>
      </c>
      <c r="J188" s="71">
        <v>4.8275862068965614E-2</v>
      </c>
      <c r="K188" s="249">
        <v>69</v>
      </c>
      <c r="L188" s="71">
        <v>-0.36111111111111116</v>
      </c>
      <c r="M188" s="249">
        <v>1228</v>
      </c>
      <c r="N188" s="71">
        <v>-0.55667870036101075</v>
      </c>
      <c r="O188" s="80"/>
      <c r="P188" s="71"/>
      <c r="Q188" s="252"/>
      <c r="R188" s="71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</row>
    <row r="189" spans="1:684" s="20" customFormat="1" ht="13.55" customHeight="1">
      <c r="A189" s="608"/>
      <c r="B189" s="260" t="s">
        <v>216</v>
      </c>
      <c r="C189" s="269">
        <v>2495798</v>
      </c>
      <c r="D189" s="71">
        <v>7.3929877374476538E-2</v>
      </c>
      <c r="E189" s="252">
        <v>1518</v>
      </c>
      <c r="F189" s="71">
        <v>6.6312997347479641E-3</v>
      </c>
      <c r="G189" s="80">
        <v>567</v>
      </c>
      <c r="H189" s="71">
        <v>7.1833648393194727E-2</v>
      </c>
      <c r="I189" s="80">
        <v>159</v>
      </c>
      <c r="J189" s="71">
        <v>3.9215686274509887E-2</v>
      </c>
      <c r="K189" s="249">
        <v>73</v>
      </c>
      <c r="L189" s="71">
        <v>-0.30476190476190479</v>
      </c>
      <c r="M189" s="249">
        <v>1620</v>
      </c>
      <c r="N189" s="71">
        <v>-0.28286852589641431</v>
      </c>
      <c r="O189" s="80"/>
      <c r="P189" s="71"/>
      <c r="Q189" s="252"/>
      <c r="R189" s="71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</row>
    <row r="190" spans="1:684" s="20" customFormat="1" ht="13.55" customHeight="1">
      <c r="A190" s="608"/>
      <c r="B190" s="260" t="s">
        <v>217</v>
      </c>
      <c r="C190" s="269">
        <v>2642585</v>
      </c>
      <c r="D190" s="71">
        <v>5.9026240162994625E-2</v>
      </c>
      <c r="E190" s="252">
        <v>1699</v>
      </c>
      <c r="F190" s="71">
        <v>-0.22667273554847522</v>
      </c>
      <c r="G190" s="80">
        <v>333</v>
      </c>
      <c r="H190" s="71">
        <v>-0.11671087533156499</v>
      </c>
      <c r="I190" s="80">
        <v>210</v>
      </c>
      <c r="J190" s="71">
        <v>-7.8947368421052655E-2</v>
      </c>
      <c r="K190" s="249">
        <v>60</v>
      </c>
      <c r="L190" s="71">
        <v>-0.33333333333333337</v>
      </c>
      <c r="M190" s="249">
        <v>1434</v>
      </c>
      <c r="N190" s="71">
        <v>-0.63107795214818618</v>
      </c>
      <c r="O190" s="80"/>
      <c r="P190" s="71"/>
      <c r="Q190" s="252"/>
      <c r="R190" s="71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</row>
    <row r="191" spans="1:684" s="20" customFormat="1" ht="13.55" customHeight="1">
      <c r="A191" s="608"/>
      <c r="B191" s="260" t="s">
        <v>218</v>
      </c>
      <c r="C191" s="269">
        <v>2427634</v>
      </c>
      <c r="D191" s="71">
        <v>-3.659965236163909E-2</v>
      </c>
      <c r="E191" s="252">
        <v>1910</v>
      </c>
      <c r="F191" s="71">
        <v>-5.5390702274975223E-2</v>
      </c>
      <c r="G191" s="80">
        <v>262</v>
      </c>
      <c r="H191" s="71">
        <v>-0.22255192878338281</v>
      </c>
      <c r="I191" s="80">
        <v>186</v>
      </c>
      <c r="J191" s="71">
        <v>-0.27906976744186052</v>
      </c>
      <c r="K191" s="249">
        <v>56</v>
      </c>
      <c r="L191" s="71">
        <v>-0.55905511811023623</v>
      </c>
      <c r="M191" s="249">
        <v>1228</v>
      </c>
      <c r="N191" s="71">
        <v>-0.64083065223749636</v>
      </c>
      <c r="O191" s="80"/>
      <c r="P191" s="71"/>
      <c r="Q191" s="252"/>
      <c r="R191" s="71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</row>
    <row r="192" spans="1:684" s="20" customFormat="1" ht="13.55" customHeight="1">
      <c r="A192" s="608"/>
      <c r="B192" s="260" t="s">
        <v>297</v>
      </c>
      <c r="C192" s="269">
        <v>2049830</v>
      </c>
      <c r="D192" s="71">
        <v>-7.9041008987508099E-2</v>
      </c>
      <c r="E192" s="252">
        <v>1495</v>
      </c>
      <c r="F192" s="71">
        <v>-0.14814814814814814</v>
      </c>
      <c r="G192" s="80">
        <v>534</v>
      </c>
      <c r="H192" s="71">
        <v>9.2024539877300526E-2</v>
      </c>
      <c r="I192" s="80">
        <v>158</v>
      </c>
      <c r="J192" s="71">
        <v>-1.2499999999999956E-2</v>
      </c>
      <c r="K192" s="249">
        <v>112</v>
      </c>
      <c r="L192" s="71">
        <v>-0.15151515151515149</v>
      </c>
      <c r="M192" s="249">
        <v>1343</v>
      </c>
      <c r="N192" s="71">
        <v>-0.51846539978486916</v>
      </c>
      <c r="O192" s="80"/>
      <c r="P192" s="71"/>
      <c r="Q192" s="252"/>
      <c r="R192" s="71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</row>
    <row r="193" spans="1:684" s="20" customFormat="1" ht="13.55" customHeight="1">
      <c r="A193" s="608"/>
      <c r="B193" s="260" t="s">
        <v>220</v>
      </c>
      <c r="C193" s="269">
        <v>2153847</v>
      </c>
      <c r="D193" s="71">
        <v>-8.2640224611521207E-2</v>
      </c>
      <c r="E193" s="252">
        <v>1243</v>
      </c>
      <c r="F193" s="71">
        <v>-0.18061964403427822</v>
      </c>
      <c r="G193" s="80">
        <v>952</v>
      </c>
      <c r="H193" s="71">
        <v>-9.4196003805899098E-2</v>
      </c>
      <c r="I193" s="80">
        <v>143</v>
      </c>
      <c r="J193" s="71">
        <v>7.5187969924812137E-2</v>
      </c>
      <c r="K193" s="249">
        <v>141</v>
      </c>
      <c r="L193" s="71">
        <v>-0.28426395939086291</v>
      </c>
      <c r="M193" s="249">
        <v>840</v>
      </c>
      <c r="N193" s="71">
        <v>-0.58944281524926678</v>
      </c>
      <c r="O193" s="80"/>
      <c r="P193" s="71"/>
      <c r="Q193" s="252"/>
      <c r="R193" s="71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</row>
    <row r="194" spans="1:684" s="20" customFormat="1" ht="13.55" customHeight="1">
      <c r="A194" s="608"/>
      <c r="B194" s="260" t="s">
        <v>221</v>
      </c>
      <c r="C194" s="269">
        <v>2090192</v>
      </c>
      <c r="D194" s="71">
        <v>-8.956228956228951E-2</v>
      </c>
      <c r="E194" s="252">
        <v>1314</v>
      </c>
      <c r="F194" s="71">
        <v>-3.3112582781456901E-2</v>
      </c>
      <c r="G194" s="80">
        <v>919</v>
      </c>
      <c r="H194" s="71">
        <v>-0.15221402214022139</v>
      </c>
      <c r="I194" s="80">
        <v>160</v>
      </c>
      <c r="J194" s="71">
        <v>0.30081300813008127</v>
      </c>
      <c r="K194" s="249">
        <v>84</v>
      </c>
      <c r="L194" s="71">
        <v>-0.23636363636363633</v>
      </c>
      <c r="M194" s="249">
        <v>600</v>
      </c>
      <c r="N194" s="71">
        <v>-0.76133651551312653</v>
      </c>
      <c r="O194" s="80"/>
      <c r="P194" s="71"/>
      <c r="Q194" s="252"/>
      <c r="R194" s="71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</row>
    <row r="195" spans="1:684" s="20" customFormat="1" ht="13.55" customHeight="1">
      <c r="A195" s="611"/>
      <c r="B195" s="272" t="s">
        <v>207</v>
      </c>
      <c r="C195" s="273">
        <v>2342310</v>
      </c>
      <c r="D195" s="263">
        <v>-6.1303365274985255E-2</v>
      </c>
      <c r="E195" s="270">
        <v>1599</v>
      </c>
      <c r="F195" s="263">
        <v>-6.7094515752625483E-2</v>
      </c>
      <c r="G195" s="271">
        <v>759</v>
      </c>
      <c r="H195" s="263">
        <v>-3.802281368821292E-2</v>
      </c>
      <c r="I195" s="271">
        <v>185</v>
      </c>
      <c r="J195" s="263">
        <v>0.25850340136054428</v>
      </c>
      <c r="K195" s="262">
        <v>80</v>
      </c>
      <c r="L195" s="263">
        <v>-0.36</v>
      </c>
      <c r="M195" s="262">
        <v>820</v>
      </c>
      <c r="N195" s="263">
        <v>-0.62333486449242081</v>
      </c>
      <c r="O195" s="271"/>
      <c r="P195" s="263"/>
      <c r="Q195" s="270"/>
      <c r="R195" s="26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</row>
    <row r="196" spans="1:684" s="20" customFormat="1" ht="13.55" customHeight="1">
      <c r="A196" s="610" t="s">
        <v>324</v>
      </c>
      <c r="B196" s="67" t="s">
        <v>327</v>
      </c>
      <c r="C196" s="68">
        <v>2513030</v>
      </c>
      <c r="D196" s="69">
        <v>-0.13710701153131288</v>
      </c>
      <c r="E196" s="73">
        <v>2078</v>
      </c>
      <c r="F196" s="69">
        <v>-0.31779382797110967</v>
      </c>
      <c r="G196" s="72">
        <v>400</v>
      </c>
      <c r="H196" s="69">
        <v>-0.3127147766323024</v>
      </c>
      <c r="I196" s="72">
        <v>99</v>
      </c>
      <c r="J196" s="69">
        <v>-0.49230769230769234</v>
      </c>
      <c r="K196" s="70">
        <v>79</v>
      </c>
      <c r="L196" s="69">
        <v>-0.28181818181818186</v>
      </c>
      <c r="M196" s="70">
        <v>691</v>
      </c>
      <c r="N196" s="69">
        <v>-0.48123123123123124</v>
      </c>
      <c r="O196" s="80"/>
      <c r="P196" s="71" t="s">
        <v>445</v>
      </c>
      <c r="Q196" s="252"/>
      <c r="R196" s="71" t="s">
        <v>445</v>
      </c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</row>
    <row r="197" spans="1:684" s="20" customFormat="1" ht="13.55" customHeight="1">
      <c r="A197" s="608"/>
      <c r="B197" s="260" t="s">
        <v>26</v>
      </c>
      <c r="C197" s="269">
        <v>1046779</v>
      </c>
      <c r="D197" s="71">
        <v>-0.6001525623523174</v>
      </c>
      <c r="E197" s="252">
        <v>1593</v>
      </c>
      <c r="F197" s="71">
        <v>-0.25837988826815639</v>
      </c>
      <c r="G197" s="80">
        <v>372</v>
      </c>
      <c r="H197" s="71">
        <v>-0.1696428571428571</v>
      </c>
      <c r="I197" s="80">
        <v>159</v>
      </c>
      <c r="J197" s="71">
        <v>-0.18461538461538463</v>
      </c>
      <c r="K197" s="249">
        <v>46</v>
      </c>
      <c r="L197" s="71">
        <v>-0.4831460674157303</v>
      </c>
      <c r="M197" s="249">
        <v>1498</v>
      </c>
      <c r="N197" s="71">
        <v>-0.1677777777777778</v>
      </c>
      <c r="O197" s="80"/>
      <c r="P197" s="71"/>
      <c r="Q197" s="252"/>
      <c r="R197" s="71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</row>
    <row r="198" spans="1:684" s="20" customFormat="1" ht="13.55" customHeight="1">
      <c r="A198" s="608"/>
      <c r="B198" s="260" t="s">
        <v>199</v>
      </c>
      <c r="C198" s="269">
        <v>143366</v>
      </c>
      <c r="D198" s="71">
        <v>-0.93857900488956814</v>
      </c>
      <c r="E198" s="613">
        <v>276</v>
      </c>
      <c r="F198" s="616">
        <v>-0.97395489289421533</v>
      </c>
      <c r="G198" s="80">
        <v>3</v>
      </c>
      <c r="H198" s="71">
        <v>-0.99401197604790414</v>
      </c>
      <c r="I198" s="80">
        <v>55</v>
      </c>
      <c r="J198" s="71">
        <v>-0.63815789473684204</v>
      </c>
      <c r="K198" s="249">
        <v>0.01</v>
      </c>
      <c r="L198" s="71">
        <v>-0.99985294117647061</v>
      </c>
      <c r="M198" s="249">
        <v>517</v>
      </c>
      <c r="N198" s="71">
        <v>-0.82336863682951833</v>
      </c>
      <c r="O198" s="80"/>
      <c r="P198" s="71"/>
      <c r="Q198" s="252"/>
      <c r="R198" s="71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</row>
    <row r="199" spans="1:684" s="20" customFormat="1" ht="13.55" customHeight="1">
      <c r="A199" s="608"/>
      <c r="B199" s="260" t="s">
        <v>8</v>
      </c>
      <c r="C199" s="269">
        <v>31425</v>
      </c>
      <c r="D199" s="71">
        <v>-0.98601105671832079</v>
      </c>
      <c r="E199" s="613"/>
      <c r="F199" s="616"/>
      <c r="G199" s="80">
        <v>0.01</v>
      </c>
      <c r="H199" s="71">
        <v>-0.99998514115898962</v>
      </c>
      <c r="I199" s="80">
        <v>0.01</v>
      </c>
      <c r="J199" s="71">
        <v>-0.99995327102803744</v>
      </c>
      <c r="K199" s="249">
        <v>0.01</v>
      </c>
      <c r="L199" s="71">
        <v>-0.99984615384615383</v>
      </c>
      <c r="M199" s="249">
        <v>0</v>
      </c>
      <c r="N199" s="71">
        <v>-1</v>
      </c>
      <c r="O199" s="80"/>
      <c r="P199" s="71"/>
      <c r="Q199" s="252"/>
      <c r="R199" s="71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</row>
    <row r="200" spans="1:684" s="20" customFormat="1" ht="13.55" customHeight="1">
      <c r="A200" s="608"/>
      <c r="B200" s="260" t="s">
        <v>9</v>
      </c>
      <c r="C200" s="385">
        <v>37802</v>
      </c>
      <c r="D200" s="71">
        <v>-0.98425706437270633</v>
      </c>
      <c r="E200" s="613"/>
      <c r="F200" s="616"/>
      <c r="G200" s="80">
        <v>0.01</v>
      </c>
      <c r="H200" s="71">
        <v>-0.99998154981549814</v>
      </c>
      <c r="I200" s="80">
        <v>16</v>
      </c>
      <c r="J200" s="71">
        <v>-0.89473684210526316</v>
      </c>
      <c r="K200" s="249">
        <v>0.01</v>
      </c>
      <c r="L200" s="71">
        <v>-0.99985507246376815</v>
      </c>
      <c r="M200" s="249">
        <v>0</v>
      </c>
      <c r="N200" s="71">
        <v>-1</v>
      </c>
      <c r="O200" s="80"/>
      <c r="P200" s="71"/>
      <c r="Q200" s="252"/>
      <c r="R200" s="71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</row>
    <row r="201" spans="1:684" s="20" customFormat="1" ht="13.55" customHeight="1">
      <c r="A201" s="608"/>
      <c r="B201" s="260" t="s">
        <v>202</v>
      </c>
      <c r="C201" s="269">
        <v>48353</v>
      </c>
      <c r="D201" s="71">
        <v>-0.98062623657844106</v>
      </c>
      <c r="E201" s="613"/>
      <c r="F201" s="616"/>
      <c r="G201" s="80">
        <v>0.01</v>
      </c>
      <c r="H201" s="71">
        <v>-0.99998236331569668</v>
      </c>
      <c r="I201" s="80">
        <v>1</v>
      </c>
      <c r="J201" s="71">
        <v>-0.99371069182389937</v>
      </c>
      <c r="K201" s="249">
        <v>0.01</v>
      </c>
      <c r="L201" s="71">
        <v>-0.99986301369863018</v>
      </c>
      <c r="M201" s="249">
        <v>0</v>
      </c>
      <c r="N201" s="71">
        <v>-1</v>
      </c>
      <c r="O201" s="80"/>
      <c r="P201" s="71"/>
      <c r="Q201" s="252"/>
      <c r="R201" s="71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</row>
    <row r="202" spans="1:684" s="20" customFormat="1" ht="12.1" customHeight="1">
      <c r="A202" s="608"/>
      <c r="B202" s="260" t="s">
        <v>203</v>
      </c>
      <c r="C202" s="385">
        <v>65936</v>
      </c>
      <c r="D202" s="71">
        <v>-0.97504867393101835</v>
      </c>
      <c r="E202" s="613"/>
      <c r="F202" s="616"/>
      <c r="G202" s="80">
        <v>0</v>
      </c>
      <c r="H202" s="71">
        <v>-1</v>
      </c>
      <c r="I202" s="80">
        <v>8</v>
      </c>
      <c r="J202" s="71">
        <v>-0.96190476190476193</v>
      </c>
      <c r="K202" s="249">
        <v>0</v>
      </c>
      <c r="L202" s="71">
        <v>-1</v>
      </c>
      <c r="M202" s="249">
        <v>0</v>
      </c>
      <c r="N202" s="71">
        <v>-1</v>
      </c>
      <c r="O202" s="80"/>
      <c r="P202" s="71"/>
      <c r="Q202" s="252"/>
      <c r="R202" s="71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</row>
    <row r="203" spans="1:684" s="20" customFormat="1" ht="13.55" customHeight="1">
      <c r="A203" s="608"/>
      <c r="B203" s="260" t="s">
        <v>204</v>
      </c>
      <c r="C203" s="269">
        <v>88888</v>
      </c>
      <c r="D203" s="71">
        <v>-0.96338492540473564</v>
      </c>
      <c r="E203" s="613"/>
      <c r="F203" s="616"/>
      <c r="G203" s="80">
        <v>0</v>
      </c>
      <c r="H203" s="71">
        <v>-1</v>
      </c>
      <c r="I203" s="80">
        <v>6</v>
      </c>
      <c r="J203" s="71">
        <v>-0.967741935483871</v>
      </c>
      <c r="K203" s="249">
        <v>0</v>
      </c>
      <c r="L203" s="71">
        <v>-1</v>
      </c>
      <c r="M203" s="249">
        <v>0</v>
      </c>
      <c r="N203" s="71">
        <v>-1</v>
      </c>
      <c r="O203" s="80"/>
      <c r="P203" s="71"/>
      <c r="Q203" s="252"/>
      <c r="R203" s="71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</row>
    <row r="204" spans="1:684" s="20" customFormat="1" ht="13.55" customHeight="1">
      <c r="A204" s="608"/>
      <c r="B204" s="260" t="s">
        <v>205</v>
      </c>
      <c r="C204" s="269">
        <v>76798</v>
      </c>
      <c r="D204" s="71">
        <v>-0.96253445407667948</v>
      </c>
      <c r="E204" s="613"/>
      <c r="F204" s="616"/>
      <c r="G204" s="80">
        <v>0</v>
      </c>
      <c r="H204" s="71">
        <v>-1</v>
      </c>
      <c r="I204" s="80">
        <v>7</v>
      </c>
      <c r="J204" s="71">
        <v>-0.95569620253164556</v>
      </c>
      <c r="K204" s="249">
        <v>0</v>
      </c>
      <c r="L204" s="71">
        <v>-1</v>
      </c>
      <c r="M204" s="249">
        <v>0</v>
      </c>
      <c r="N204" s="71">
        <v>-1</v>
      </c>
      <c r="O204" s="80"/>
      <c r="P204" s="71"/>
      <c r="Q204" s="252"/>
      <c r="R204" s="71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</row>
    <row r="205" spans="1:684" s="20" customFormat="1" ht="13.55" customHeight="1">
      <c r="A205" s="608"/>
      <c r="B205" s="260" t="s">
        <v>21</v>
      </c>
      <c r="C205" s="269">
        <v>71970</v>
      </c>
      <c r="D205" s="71">
        <v>-0.96658537027003311</v>
      </c>
      <c r="E205" s="252">
        <v>88</v>
      </c>
      <c r="F205" s="71">
        <v>-0.92920353982300885</v>
      </c>
      <c r="G205" s="80">
        <v>1</v>
      </c>
      <c r="H205" s="71">
        <v>-0.99894957983193278</v>
      </c>
      <c r="I205" s="80">
        <v>10</v>
      </c>
      <c r="J205" s="71">
        <v>-0.93006993006993011</v>
      </c>
      <c r="K205" s="249">
        <v>2</v>
      </c>
      <c r="L205" s="71">
        <v>-0.98581560283687941</v>
      </c>
      <c r="M205" s="249">
        <v>0</v>
      </c>
      <c r="N205" s="71">
        <v>-1</v>
      </c>
      <c r="O205" s="80"/>
      <c r="P205" s="71"/>
      <c r="Q205" s="252"/>
      <c r="R205" s="71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</row>
    <row r="206" spans="1:684" s="20" customFormat="1" ht="13.55" customHeight="1">
      <c r="A206" s="608"/>
      <c r="B206" s="260" t="s">
        <v>34</v>
      </c>
      <c r="C206" s="269">
        <v>70686</v>
      </c>
      <c r="D206" s="71">
        <v>-0.96618205408881097</v>
      </c>
      <c r="E206" s="252">
        <v>69</v>
      </c>
      <c r="F206" s="71">
        <v>-0.94748858447488582</v>
      </c>
      <c r="G206" s="80">
        <v>0</v>
      </c>
      <c r="H206" s="71">
        <v>-1</v>
      </c>
      <c r="I206" s="80">
        <v>13</v>
      </c>
      <c r="J206" s="71">
        <v>-0.91874999999999996</v>
      </c>
      <c r="K206" s="249">
        <v>0</v>
      </c>
      <c r="L206" s="71">
        <v>-1</v>
      </c>
      <c r="M206" s="249">
        <v>29</v>
      </c>
      <c r="N206" s="71">
        <v>-0.95166666666666666</v>
      </c>
      <c r="O206" s="80"/>
      <c r="P206" s="71"/>
      <c r="Q206" s="252"/>
      <c r="R206" s="71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</row>
    <row r="207" spans="1:684" s="20" customFormat="1" ht="13.55" customHeight="1">
      <c r="A207" s="611"/>
      <c r="B207" s="272" t="s">
        <v>32</v>
      </c>
      <c r="C207" s="273">
        <v>80973</v>
      </c>
      <c r="D207" s="263">
        <v>-0.96543028036425582</v>
      </c>
      <c r="E207" s="270">
        <v>118</v>
      </c>
      <c r="F207" s="71">
        <v>-0.92620387742338961</v>
      </c>
      <c r="G207" s="271">
        <v>0</v>
      </c>
      <c r="H207" s="263">
        <v>-1</v>
      </c>
      <c r="I207" s="271">
        <v>14</v>
      </c>
      <c r="J207" s="263">
        <v>-0.92432432432432432</v>
      </c>
      <c r="K207" s="262">
        <v>0</v>
      </c>
      <c r="L207" s="263">
        <v>-1</v>
      </c>
      <c r="M207" s="262">
        <v>1</v>
      </c>
      <c r="N207" s="263">
        <v>-0.99878048780487805</v>
      </c>
      <c r="O207" s="80"/>
      <c r="P207" s="71"/>
      <c r="Q207" s="252"/>
      <c r="R207" s="71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</row>
    <row r="208" spans="1:684" s="20" customFormat="1" ht="13.55" customHeight="1">
      <c r="A208" s="610" t="s">
        <v>378</v>
      </c>
      <c r="B208" s="67" t="s">
        <v>25</v>
      </c>
      <c r="C208" s="68">
        <v>86143</v>
      </c>
      <c r="D208" s="69">
        <v>-0.96572145975177381</v>
      </c>
      <c r="E208" s="612">
        <v>234</v>
      </c>
      <c r="F208" s="615">
        <v>-0.94099999999999995</v>
      </c>
      <c r="G208" s="72">
        <v>6</v>
      </c>
      <c r="H208" s="69">
        <v>-0.98499999999999999</v>
      </c>
      <c r="I208" s="72">
        <v>16</v>
      </c>
      <c r="J208" s="69">
        <v>-0.83838383838383834</v>
      </c>
      <c r="K208" s="70">
        <v>1</v>
      </c>
      <c r="L208" s="69">
        <v>-0.98734177215189878</v>
      </c>
      <c r="M208" s="70">
        <v>0</v>
      </c>
      <c r="N208" s="69">
        <v>-1</v>
      </c>
      <c r="O208" s="80"/>
      <c r="P208" s="71" t="s">
        <v>445</v>
      </c>
      <c r="Q208" s="252"/>
      <c r="R208" s="71" t="s">
        <v>445</v>
      </c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</row>
    <row r="209" spans="1:684" s="20" customFormat="1" ht="13.55" customHeight="1">
      <c r="A209" s="608"/>
      <c r="B209" s="260" t="s">
        <v>26</v>
      </c>
      <c r="C209" s="269">
        <v>68213</v>
      </c>
      <c r="D209" s="71">
        <v>-0.93483533773604555</v>
      </c>
      <c r="E209" s="613"/>
      <c r="F209" s="616"/>
      <c r="G209" s="80">
        <v>7</v>
      </c>
      <c r="H209" s="71">
        <v>-0.98118279569892475</v>
      </c>
      <c r="I209" s="80">
        <v>10</v>
      </c>
      <c r="J209" s="71">
        <v>-0.93710691823899372</v>
      </c>
      <c r="K209" s="249">
        <v>0</v>
      </c>
      <c r="L209" s="71" t="s">
        <v>445</v>
      </c>
      <c r="M209" s="249">
        <v>1</v>
      </c>
      <c r="N209" s="71">
        <v>-0.99933244325767689</v>
      </c>
      <c r="O209" s="80"/>
      <c r="P209" s="71"/>
      <c r="Q209" s="252"/>
      <c r="R209" s="71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</row>
    <row r="210" spans="1:684" s="20" customFormat="1" ht="13.55" customHeight="1">
      <c r="A210" s="608"/>
      <c r="B210" s="260" t="s">
        <v>199</v>
      </c>
      <c r="C210" s="269">
        <v>73999</v>
      </c>
      <c r="D210" s="71">
        <v>-0.4838455421787593</v>
      </c>
      <c r="E210" s="613"/>
      <c r="F210" s="616"/>
      <c r="G210" s="80">
        <v>0</v>
      </c>
      <c r="H210" s="71" t="s">
        <v>445</v>
      </c>
      <c r="I210" s="80">
        <v>10</v>
      </c>
      <c r="J210" s="71">
        <v>-0.81818181818181812</v>
      </c>
      <c r="K210" s="249">
        <v>1</v>
      </c>
      <c r="L210" s="71"/>
      <c r="M210" s="249">
        <v>0</v>
      </c>
      <c r="N210" s="71">
        <v>-1</v>
      </c>
      <c r="O210" s="80"/>
      <c r="P210" s="71"/>
      <c r="Q210" s="252"/>
      <c r="R210" s="71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</row>
    <row r="211" spans="1:684" s="20" customFormat="1" ht="13.55" customHeight="1">
      <c r="A211" s="608"/>
      <c r="B211" s="260" t="s">
        <v>8</v>
      </c>
      <c r="C211" s="269">
        <v>71302</v>
      </c>
      <c r="D211" s="71">
        <v>1.2689578361177407</v>
      </c>
      <c r="E211" s="613">
        <v>260</v>
      </c>
      <c r="F211" s="664" t="s">
        <v>396</v>
      </c>
      <c r="G211" s="80">
        <v>0</v>
      </c>
      <c r="H211" s="71" t="s">
        <v>445</v>
      </c>
      <c r="I211" s="80">
        <v>36</v>
      </c>
      <c r="J211" s="71"/>
      <c r="K211" s="249">
        <v>1</v>
      </c>
      <c r="L211" s="71"/>
      <c r="M211" s="249">
        <v>0</v>
      </c>
      <c r="N211" s="71"/>
      <c r="O211" s="80"/>
      <c r="P211" s="71"/>
      <c r="Q211" s="252"/>
      <c r="R211" s="71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</row>
    <row r="212" spans="1:684" s="20" customFormat="1" ht="13.55" customHeight="1">
      <c r="A212" s="608"/>
      <c r="B212" s="260" t="s">
        <v>9</v>
      </c>
      <c r="C212" s="269">
        <v>75416</v>
      </c>
      <c r="D212" s="71">
        <v>0.9950267181630601</v>
      </c>
      <c r="E212" s="613"/>
      <c r="F212" s="665"/>
      <c r="G212" s="80">
        <v>0</v>
      </c>
      <c r="H212" s="71" t="s">
        <v>445</v>
      </c>
      <c r="I212" s="80">
        <v>30</v>
      </c>
      <c r="J212" s="71">
        <v>0.875</v>
      </c>
      <c r="K212" s="249">
        <v>0</v>
      </c>
      <c r="L212" s="71" t="s">
        <v>445</v>
      </c>
      <c r="M212" s="249">
        <v>19</v>
      </c>
      <c r="N212" s="71"/>
      <c r="O212" s="80"/>
      <c r="P212" s="71"/>
      <c r="Q212" s="252"/>
      <c r="R212" s="71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</row>
    <row r="213" spans="1:684" s="20" customFormat="1" ht="13.55" customHeight="1">
      <c r="A213" s="608"/>
      <c r="B213" s="260" t="s">
        <v>202</v>
      </c>
      <c r="C213" s="269">
        <v>79446</v>
      </c>
      <c r="D213" s="71">
        <v>0.64304179678613527</v>
      </c>
      <c r="E213" s="613"/>
      <c r="F213" s="665"/>
      <c r="G213" s="80">
        <v>0</v>
      </c>
      <c r="H213" s="71" t="s">
        <v>445</v>
      </c>
      <c r="I213" s="80">
        <v>15</v>
      </c>
      <c r="J213" s="71">
        <v>14</v>
      </c>
      <c r="K213" s="249">
        <v>0</v>
      </c>
      <c r="L213" s="71" t="s">
        <v>445</v>
      </c>
      <c r="M213" s="249">
        <v>10</v>
      </c>
      <c r="N213" s="71"/>
      <c r="O213" s="80"/>
      <c r="P213" s="71"/>
      <c r="Q213" s="252"/>
      <c r="R213" s="71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</row>
    <row r="214" spans="1:684" s="20" customFormat="1" ht="12.1" customHeight="1">
      <c r="A214" s="608"/>
      <c r="B214" s="260" t="s">
        <v>203</v>
      </c>
      <c r="C214" s="269">
        <v>101963</v>
      </c>
      <c r="D214" s="71">
        <v>0.54639347245814118</v>
      </c>
      <c r="E214" s="613">
        <v>300</v>
      </c>
      <c r="F214" s="664" t="s">
        <v>397</v>
      </c>
      <c r="G214" s="80">
        <v>4</v>
      </c>
      <c r="H214" s="71" t="s">
        <v>445</v>
      </c>
      <c r="I214" s="80">
        <v>7</v>
      </c>
      <c r="J214" s="71">
        <v>-0.125</v>
      </c>
      <c r="K214" s="249">
        <v>3</v>
      </c>
      <c r="L214" s="71" t="s">
        <v>445</v>
      </c>
      <c r="M214" s="249">
        <v>7</v>
      </c>
      <c r="N214" s="71"/>
      <c r="O214" s="80"/>
      <c r="P214" s="71"/>
      <c r="Q214" s="252"/>
      <c r="R214" s="71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</row>
    <row r="215" spans="1:684" s="20" customFormat="1" ht="13.55" customHeight="1">
      <c r="A215" s="608"/>
      <c r="B215" s="260" t="s">
        <v>204</v>
      </c>
      <c r="C215" s="269">
        <v>137712</v>
      </c>
      <c r="D215" s="71">
        <v>0.54927549275492749</v>
      </c>
      <c r="E215" s="613"/>
      <c r="F215" s="665"/>
      <c r="G215" s="80">
        <v>4</v>
      </c>
      <c r="H215" s="71" t="s">
        <v>445</v>
      </c>
      <c r="I215" s="80">
        <v>28</v>
      </c>
      <c r="J215" s="71">
        <v>3.666666666666667</v>
      </c>
      <c r="K215" s="249">
        <v>0</v>
      </c>
      <c r="L215" s="71" t="s">
        <v>445</v>
      </c>
      <c r="M215" s="249">
        <v>10</v>
      </c>
      <c r="N215" s="71"/>
      <c r="O215" s="80"/>
      <c r="P215" s="71"/>
      <c r="Q215" s="252"/>
      <c r="R215" s="71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</row>
    <row r="216" spans="1:684" s="20" customFormat="1" ht="13.55" customHeight="1">
      <c r="A216" s="608"/>
      <c r="B216" s="260" t="s">
        <v>205</v>
      </c>
      <c r="C216" s="269">
        <v>116615</v>
      </c>
      <c r="D216" s="71">
        <v>0.51846402250058587</v>
      </c>
      <c r="E216" s="613"/>
      <c r="F216" s="665"/>
      <c r="G216" s="80">
        <v>3</v>
      </c>
      <c r="H216" s="71" t="s">
        <v>445</v>
      </c>
      <c r="I216" s="80">
        <v>34</v>
      </c>
      <c r="J216" s="71">
        <v>3.8571428571428568</v>
      </c>
      <c r="K216" s="249">
        <v>4</v>
      </c>
      <c r="L216" s="71" t="s">
        <v>445</v>
      </c>
      <c r="M216" s="249">
        <v>2</v>
      </c>
      <c r="N216" s="71"/>
      <c r="O216" s="80"/>
      <c r="P216" s="71"/>
      <c r="Q216" s="252"/>
      <c r="R216" s="71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</row>
    <row r="217" spans="1:684" s="20" customFormat="1" ht="13.55" customHeight="1">
      <c r="A217" s="608"/>
      <c r="B217" s="260" t="s">
        <v>21</v>
      </c>
      <c r="C217" s="269">
        <v>124399</v>
      </c>
      <c r="D217" s="71">
        <v>0.72848409059330277</v>
      </c>
      <c r="E217" s="252">
        <v>178</v>
      </c>
      <c r="F217" s="71">
        <v>1.0227272727272729</v>
      </c>
      <c r="G217" s="80">
        <v>17</v>
      </c>
      <c r="H217" s="71">
        <v>16</v>
      </c>
      <c r="I217" s="80">
        <v>30</v>
      </c>
      <c r="J217" s="71">
        <v>2</v>
      </c>
      <c r="K217" s="249">
        <v>1</v>
      </c>
      <c r="L217" s="71">
        <v>-0.5</v>
      </c>
      <c r="M217" s="249">
        <v>11</v>
      </c>
      <c r="N217" s="71"/>
      <c r="O217" s="80"/>
      <c r="P217" s="71"/>
      <c r="Q217" s="252"/>
      <c r="R217" s="71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</row>
    <row r="218" spans="1:684" s="20" customFormat="1" ht="13.55" customHeight="1">
      <c r="A218" s="608"/>
      <c r="B218" s="260" t="s">
        <v>34</v>
      </c>
      <c r="C218" s="269">
        <v>147907</v>
      </c>
      <c r="D218" s="71">
        <v>1.0924511218628865</v>
      </c>
      <c r="E218" s="252">
        <v>205</v>
      </c>
      <c r="F218" s="71">
        <v>1.9710144927536231</v>
      </c>
      <c r="G218" s="80">
        <v>41</v>
      </c>
      <c r="H218" s="71"/>
      <c r="I218" s="80">
        <v>32</v>
      </c>
      <c r="J218" s="71">
        <v>1.4615384615384617</v>
      </c>
      <c r="K218" s="249">
        <v>4</v>
      </c>
      <c r="L218" s="71" t="s">
        <v>445</v>
      </c>
      <c r="M218" s="249">
        <v>11</v>
      </c>
      <c r="N218" s="71">
        <v>-0.62068965517241381</v>
      </c>
      <c r="O218" s="80"/>
      <c r="P218" s="71"/>
      <c r="Q218" s="252"/>
      <c r="R218" s="71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</row>
    <row r="219" spans="1:684" s="20" customFormat="1" ht="13.55" customHeight="1">
      <c r="A219" s="611"/>
      <c r="B219" s="272" t="s">
        <v>32</v>
      </c>
      <c r="C219" s="273">
        <v>139426</v>
      </c>
      <c r="D219" s="263">
        <v>0.72188260284292305</v>
      </c>
      <c r="E219" s="270">
        <v>169</v>
      </c>
      <c r="F219" s="71">
        <v>0.43220338983050843</v>
      </c>
      <c r="G219" s="271">
        <v>54</v>
      </c>
      <c r="H219" s="263"/>
      <c r="I219" s="271">
        <v>55</v>
      </c>
      <c r="J219" s="263">
        <v>2.9285714285714284</v>
      </c>
      <c r="K219" s="262">
        <v>3</v>
      </c>
      <c r="L219" s="263" t="s">
        <v>445</v>
      </c>
      <c r="M219" s="262">
        <v>12</v>
      </c>
      <c r="N219" s="263">
        <v>11</v>
      </c>
      <c r="O219" s="80"/>
      <c r="P219" s="71"/>
      <c r="Q219" s="252"/>
      <c r="R219" s="71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</row>
    <row r="220" spans="1:684" s="20" customFormat="1" ht="13.55" customHeight="1">
      <c r="A220" s="610" t="s">
        <v>394</v>
      </c>
      <c r="B220" s="67" t="s">
        <v>25</v>
      </c>
      <c r="C220" s="68">
        <v>147434</v>
      </c>
      <c r="D220" s="69">
        <v>0.71150296599839802</v>
      </c>
      <c r="E220" s="70">
        <v>255</v>
      </c>
      <c r="F220" s="615">
        <v>2.4358974358974357</v>
      </c>
      <c r="G220" s="72">
        <v>6</v>
      </c>
      <c r="H220" s="69">
        <v>0</v>
      </c>
      <c r="I220" s="72">
        <v>64</v>
      </c>
      <c r="J220" s="69">
        <v>3</v>
      </c>
      <c r="K220" s="70">
        <v>6</v>
      </c>
      <c r="L220" s="69">
        <v>5</v>
      </c>
      <c r="M220" s="70">
        <v>15</v>
      </c>
      <c r="N220" s="69"/>
      <c r="O220" s="80"/>
      <c r="P220" s="71" t="s">
        <v>445</v>
      </c>
      <c r="Q220" s="252"/>
      <c r="R220" s="71" t="s">
        <v>445</v>
      </c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</row>
    <row r="221" spans="1:684" s="20" customFormat="1" ht="13.55" customHeight="1">
      <c r="A221" s="608"/>
      <c r="B221" s="260" t="s">
        <v>26</v>
      </c>
      <c r="C221" s="269">
        <v>112722</v>
      </c>
      <c r="D221" s="71">
        <v>0.65250025654933808</v>
      </c>
      <c r="E221" s="249">
        <v>200</v>
      </c>
      <c r="F221" s="616"/>
      <c r="G221" s="80">
        <v>2</v>
      </c>
      <c r="H221" s="71">
        <v>-0.7142857142857143</v>
      </c>
      <c r="I221" s="80">
        <v>26</v>
      </c>
      <c r="J221" s="71">
        <v>1.6</v>
      </c>
      <c r="K221" s="249">
        <v>0</v>
      </c>
      <c r="L221" s="71" t="s">
        <v>445</v>
      </c>
      <c r="M221" s="249">
        <v>20</v>
      </c>
      <c r="N221" s="71">
        <v>19</v>
      </c>
      <c r="O221" s="80"/>
      <c r="P221" s="71"/>
      <c r="Q221" s="252"/>
      <c r="R221" s="71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</row>
    <row r="222" spans="1:684" s="20" customFormat="1" ht="13.55" customHeight="1">
      <c r="A222" s="608"/>
      <c r="B222" s="260" t="s">
        <v>199</v>
      </c>
      <c r="C222" s="269">
        <v>145503</v>
      </c>
      <c r="D222" s="71">
        <v>0.96628332815308315</v>
      </c>
      <c r="E222" s="249">
        <v>349</v>
      </c>
      <c r="F222" s="616"/>
      <c r="G222" s="80">
        <v>7</v>
      </c>
      <c r="H222" s="71" t="s">
        <v>445</v>
      </c>
      <c r="I222" s="80">
        <v>91</v>
      </c>
      <c r="J222" s="71">
        <v>8.1</v>
      </c>
      <c r="K222" s="249">
        <v>8</v>
      </c>
      <c r="L222" s="71">
        <v>7</v>
      </c>
      <c r="M222" s="249">
        <v>19</v>
      </c>
      <c r="N222" s="71"/>
      <c r="O222" s="80"/>
      <c r="P222" s="71"/>
      <c r="Q222" s="252"/>
      <c r="R222" s="71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</row>
    <row r="223" spans="1:684" s="20" customFormat="1" ht="13.55" customHeight="1">
      <c r="A223" s="608"/>
      <c r="B223" s="260" t="s">
        <v>8</v>
      </c>
      <c r="C223" s="269">
        <v>215246</v>
      </c>
      <c r="D223" s="71">
        <v>2.0187933017306667</v>
      </c>
      <c r="E223" s="252">
        <v>369</v>
      </c>
      <c r="F223" s="416" t="s">
        <v>407</v>
      </c>
      <c r="G223" s="80">
        <v>39</v>
      </c>
      <c r="H223" s="71" t="s">
        <v>445</v>
      </c>
      <c r="I223" s="80">
        <v>60</v>
      </c>
      <c r="J223" s="71">
        <v>0.66666666666666674</v>
      </c>
      <c r="K223" s="249">
        <v>6</v>
      </c>
      <c r="L223" s="71">
        <v>5</v>
      </c>
      <c r="M223" s="249">
        <v>72</v>
      </c>
      <c r="N223" s="71"/>
      <c r="O223" s="80"/>
      <c r="P223" s="71"/>
      <c r="Q223" s="252"/>
      <c r="R223" s="71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</row>
    <row r="224" spans="1:684" s="20" customFormat="1" ht="13.55" customHeight="1">
      <c r="A224" s="608"/>
      <c r="B224" s="260" t="s">
        <v>9</v>
      </c>
      <c r="C224" s="269">
        <v>315945</v>
      </c>
      <c r="D224" s="71">
        <v>3.1893629998939215</v>
      </c>
      <c r="E224" s="252">
        <v>285</v>
      </c>
      <c r="F224" s="416" t="s">
        <v>409</v>
      </c>
      <c r="G224" s="80">
        <v>63</v>
      </c>
      <c r="H224" s="71" t="s">
        <v>445</v>
      </c>
      <c r="I224" s="80">
        <v>71</v>
      </c>
      <c r="J224" s="71">
        <v>1.3666666666666667</v>
      </c>
      <c r="K224" s="249">
        <v>23</v>
      </c>
      <c r="L224" s="71" t="s">
        <v>445</v>
      </c>
      <c r="M224" s="249">
        <v>55</v>
      </c>
      <c r="N224" s="71">
        <v>1.8947368421052633</v>
      </c>
      <c r="O224" s="80"/>
      <c r="P224" s="71"/>
      <c r="Q224" s="252"/>
      <c r="R224" s="71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</row>
    <row r="225" spans="1:684" s="20" customFormat="1" ht="13.55" customHeight="1">
      <c r="A225" s="608"/>
      <c r="B225" s="260" t="s">
        <v>202</v>
      </c>
      <c r="C225" s="269">
        <v>412798</v>
      </c>
      <c r="D225" s="71">
        <v>4.1959570022405153</v>
      </c>
      <c r="E225" s="252">
        <v>395</v>
      </c>
      <c r="F225" s="416" t="s">
        <v>413</v>
      </c>
      <c r="G225" s="80">
        <v>90</v>
      </c>
      <c r="H225" s="71" t="s">
        <v>445</v>
      </c>
      <c r="I225" s="80">
        <v>58</v>
      </c>
      <c r="J225" s="71">
        <v>2.8666666666666667</v>
      </c>
      <c r="K225" s="249">
        <v>11</v>
      </c>
      <c r="L225" s="71" t="s">
        <v>445</v>
      </c>
      <c r="M225" s="249">
        <v>110</v>
      </c>
      <c r="N225" s="71">
        <v>10</v>
      </c>
      <c r="O225" s="80"/>
      <c r="P225" s="71"/>
      <c r="Q225" s="252"/>
      <c r="R225" s="71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</row>
    <row r="226" spans="1:684" s="20" customFormat="1" ht="12.1" customHeight="1">
      <c r="A226" s="608"/>
      <c r="B226" s="260" t="s">
        <v>203</v>
      </c>
      <c r="C226" s="269">
        <v>674022</v>
      </c>
      <c r="D226" s="71">
        <v>5.6104567343055818</v>
      </c>
      <c r="E226" s="252">
        <v>548</v>
      </c>
      <c r="F226" s="416" t="s">
        <v>414</v>
      </c>
      <c r="G226" s="80">
        <v>84</v>
      </c>
      <c r="H226" s="71">
        <v>20</v>
      </c>
      <c r="I226" s="80">
        <v>53</v>
      </c>
      <c r="J226" s="71">
        <v>6.5714285714285712</v>
      </c>
      <c r="K226" s="249">
        <v>26</v>
      </c>
      <c r="L226" s="71">
        <v>7.6666666666666661</v>
      </c>
      <c r="M226" s="249">
        <v>155</v>
      </c>
      <c r="N226" s="71">
        <v>21.142857142857142</v>
      </c>
      <c r="O226" s="80"/>
      <c r="P226" s="71"/>
      <c r="Q226" s="252"/>
      <c r="R226" s="71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</row>
    <row r="227" spans="1:684" s="20" customFormat="1" ht="13.55" customHeight="1">
      <c r="A227" s="608"/>
      <c r="B227" s="260" t="s">
        <v>204</v>
      </c>
      <c r="C227" s="269">
        <v>702153</v>
      </c>
      <c r="D227" s="71">
        <v>4.0987059951202509</v>
      </c>
      <c r="E227" s="252">
        <v>484</v>
      </c>
      <c r="F227" s="416" t="s">
        <v>423</v>
      </c>
      <c r="G227" s="80">
        <v>86</v>
      </c>
      <c r="H227" s="71">
        <v>20.5</v>
      </c>
      <c r="I227" s="80">
        <v>77</v>
      </c>
      <c r="J227" s="71">
        <v>1.75</v>
      </c>
      <c r="K227" s="249">
        <v>14</v>
      </c>
      <c r="L227" s="71" t="s">
        <v>445</v>
      </c>
      <c r="M227" s="249">
        <v>104</v>
      </c>
      <c r="N227" s="71">
        <v>9.4</v>
      </c>
      <c r="O227" s="80"/>
      <c r="P227" s="71"/>
      <c r="Q227" s="252"/>
      <c r="R227" s="71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</row>
    <row r="228" spans="1:684" s="20" customFormat="1" ht="13.55" customHeight="1">
      <c r="A228" s="608"/>
      <c r="B228" s="260" t="s">
        <v>205</v>
      </c>
      <c r="C228" s="269">
        <v>619954</v>
      </c>
      <c r="D228" s="71">
        <v>4.3162457659820781</v>
      </c>
      <c r="E228" s="252">
        <v>492</v>
      </c>
      <c r="F228" s="416" t="s">
        <v>425</v>
      </c>
      <c r="G228" s="80">
        <v>148</v>
      </c>
      <c r="H228" s="71">
        <v>48.333333333333336</v>
      </c>
      <c r="I228" s="80">
        <v>60</v>
      </c>
      <c r="J228" s="71">
        <v>0.76470588235294112</v>
      </c>
      <c r="K228" s="249">
        <v>23</v>
      </c>
      <c r="L228" s="71">
        <v>4.75</v>
      </c>
      <c r="M228" s="249">
        <v>68</v>
      </c>
      <c r="N228" s="71">
        <v>33</v>
      </c>
      <c r="O228" s="80"/>
      <c r="P228" s="71"/>
      <c r="Q228" s="252"/>
      <c r="R228" s="71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</row>
    <row r="229" spans="1:684" s="20" customFormat="1" ht="13.55" customHeight="1">
      <c r="A229" s="608"/>
      <c r="B229" s="260" t="s">
        <v>21</v>
      </c>
      <c r="C229" s="269">
        <v>773480</v>
      </c>
      <c r="D229" s="71">
        <v>5.2177348692513608</v>
      </c>
      <c r="E229" s="252">
        <v>427</v>
      </c>
      <c r="F229" s="71">
        <v>1.398876404494382</v>
      </c>
      <c r="G229" s="80">
        <v>200</v>
      </c>
      <c r="H229" s="71">
        <v>10.764705882352942</v>
      </c>
      <c r="I229" s="80">
        <v>59</v>
      </c>
      <c r="J229" s="71">
        <v>0.96666666666666656</v>
      </c>
      <c r="K229" s="249">
        <v>46</v>
      </c>
      <c r="L229" s="71">
        <v>45</v>
      </c>
      <c r="M229" s="249">
        <v>135</v>
      </c>
      <c r="N229" s="71">
        <v>11.272727272727273</v>
      </c>
      <c r="O229" s="80"/>
      <c r="P229" s="71"/>
      <c r="Q229" s="252"/>
      <c r="R229" s="71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</row>
    <row r="230" spans="1:684" s="20" customFormat="1" ht="13.55" customHeight="1">
      <c r="A230" s="608"/>
      <c r="B230" s="260" t="s">
        <v>34</v>
      </c>
      <c r="C230" s="269">
        <v>1041431</v>
      </c>
      <c r="D230" s="71">
        <v>6.0411204337860953</v>
      </c>
      <c r="E230" s="252">
        <v>573</v>
      </c>
      <c r="F230" s="71">
        <v>1.795121951219512</v>
      </c>
      <c r="G230" s="80">
        <v>238</v>
      </c>
      <c r="H230" s="71">
        <v>4.8048780487804876</v>
      </c>
      <c r="I230" s="80">
        <v>30</v>
      </c>
      <c r="J230" s="71">
        <v>-6.25E-2</v>
      </c>
      <c r="K230" s="249">
        <v>16</v>
      </c>
      <c r="L230" s="71">
        <v>3</v>
      </c>
      <c r="M230" s="249">
        <v>168</v>
      </c>
      <c r="N230" s="71">
        <v>14.272727272727273</v>
      </c>
      <c r="O230" s="80"/>
      <c r="P230" s="71"/>
      <c r="Q230" s="252"/>
      <c r="R230" s="71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</row>
    <row r="231" spans="1:684" s="20" customFormat="1" ht="13.55" customHeight="1">
      <c r="A231" s="611"/>
      <c r="B231" s="272" t="s">
        <v>32</v>
      </c>
      <c r="C231" s="273">
        <v>1393343</v>
      </c>
      <c r="D231" s="263">
        <v>8.9934230344412089</v>
      </c>
      <c r="E231" s="270">
        <v>726</v>
      </c>
      <c r="F231" s="263">
        <v>3.2958579881656807</v>
      </c>
      <c r="G231" s="271">
        <v>208</v>
      </c>
      <c r="H231" s="263">
        <v>2.8518518518518516</v>
      </c>
      <c r="I231" s="271">
        <v>164</v>
      </c>
      <c r="J231" s="263">
        <v>1.9818181818181819</v>
      </c>
      <c r="K231" s="262">
        <v>27</v>
      </c>
      <c r="L231" s="263">
        <v>8</v>
      </c>
      <c r="M231" s="262">
        <v>101</v>
      </c>
      <c r="N231" s="263">
        <v>7.4166666666666661</v>
      </c>
      <c r="O231" s="80"/>
      <c r="P231" s="71"/>
      <c r="Q231" s="252"/>
      <c r="R231" s="71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</row>
    <row r="232" spans="1:684" s="20" customFormat="1" ht="13.55" customHeight="1">
      <c r="A232" s="610" t="s">
        <v>427</v>
      </c>
      <c r="B232" s="67" t="s">
        <v>25</v>
      </c>
      <c r="C232" s="68">
        <v>1782313</v>
      </c>
      <c r="D232" s="69">
        <v>11.088887230896537</v>
      </c>
      <c r="E232" s="73">
        <v>987</v>
      </c>
      <c r="F232" s="69">
        <v>2.8705882352941177</v>
      </c>
      <c r="G232" s="72">
        <v>189</v>
      </c>
      <c r="H232" s="69">
        <v>30.5</v>
      </c>
      <c r="I232" s="72">
        <v>106</v>
      </c>
      <c r="J232" s="69">
        <v>0.65625</v>
      </c>
      <c r="K232" s="70">
        <v>15</v>
      </c>
      <c r="L232" s="69">
        <v>1.5</v>
      </c>
      <c r="M232" s="70">
        <v>141</v>
      </c>
      <c r="N232" s="69">
        <v>8.4</v>
      </c>
      <c r="O232" s="80"/>
      <c r="P232" s="71"/>
      <c r="Q232" s="252"/>
      <c r="R232" s="71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</row>
    <row r="233" spans="1:684" s="20" customFormat="1" ht="13.55" customHeight="1">
      <c r="A233" s="608"/>
      <c r="B233" s="260" t="s">
        <v>26</v>
      </c>
      <c r="C233" s="269">
        <v>1724880</v>
      </c>
      <c r="D233" s="71">
        <v>14.302070580720711</v>
      </c>
      <c r="E233" s="252">
        <v>941</v>
      </c>
      <c r="F233" s="71">
        <v>3.7050000000000001</v>
      </c>
      <c r="G233" s="80">
        <v>222</v>
      </c>
      <c r="H233" s="71">
        <v>110</v>
      </c>
      <c r="I233" s="80">
        <v>63</v>
      </c>
      <c r="J233" s="71">
        <v>1.4230769230769229</v>
      </c>
      <c r="K233" s="249">
        <v>24</v>
      </c>
      <c r="L233" s="71" t="s">
        <v>445</v>
      </c>
      <c r="M233" s="249">
        <v>294</v>
      </c>
      <c r="N233" s="71">
        <v>13.7</v>
      </c>
      <c r="O233" s="80"/>
      <c r="P233" s="71"/>
      <c r="Q233" s="252"/>
      <c r="R233" s="71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</row>
    <row r="234" spans="1:684" s="20" customFormat="1" ht="13.55" customHeight="1">
      <c r="A234" s="608"/>
      <c r="B234" s="260" t="s">
        <v>199</v>
      </c>
      <c r="C234" s="269">
        <v>1472193</v>
      </c>
      <c r="D234" s="71">
        <v>9.1179563307973037</v>
      </c>
      <c r="E234" s="252">
        <v>692</v>
      </c>
      <c r="F234" s="71">
        <v>0.98280802292263614</v>
      </c>
      <c r="G234" s="80">
        <v>239</v>
      </c>
      <c r="H234" s="71">
        <v>33.142857142857146</v>
      </c>
      <c r="I234" s="80">
        <v>53</v>
      </c>
      <c r="J234" s="71">
        <v>-0.41758241758241754</v>
      </c>
      <c r="K234" s="249">
        <v>153</v>
      </c>
      <c r="L234" s="71">
        <v>18.125</v>
      </c>
      <c r="M234" s="249">
        <v>502</v>
      </c>
      <c r="N234" s="71">
        <v>25.421052631578949</v>
      </c>
      <c r="O234" s="80"/>
      <c r="P234" s="71"/>
      <c r="Q234" s="252"/>
      <c r="R234" s="71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</row>
    <row r="235" spans="1:684" s="20" customFormat="1" ht="13.55" customHeight="1">
      <c r="A235" s="608"/>
      <c r="B235" s="260" t="s">
        <v>8</v>
      </c>
      <c r="C235" s="269">
        <v>1497105</v>
      </c>
      <c r="D235" s="71">
        <v>5.9553208886576288</v>
      </c>
      <c r="E235" s="252">
        <v>681</v>
      </c>
      <c r="F235" s="71">
        <v>0.84552845528455278</v>
      </c>
      <c r="G235" s="80">
        <v>273</v>
      </c>
      <c r="H235" s="71">
        <v>6</v>
      </c>
      <c r="I235" s="80">
        <v>78</v>
      </c>
      <c r="J235" s="71">
        <v>0.30000000000000004</v>
      </c>
      <c r="K235" s="249">
        <v>47</v>
      </c>
      <c r="L235" s="71">
        <v>6.833333333333333</v>
      </c>
      <c r="M235" s="249">
        <v>448</v>
      </c>
      <c r="N235" s="71">
        <v>5.2222222222222223</v>
      </c>
      <c r="O235" s="80"/>
      <c r="P235" s="71"/>
      <c r="Q235" s="252"/>
      <c r="R235" s="71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</row>
    <row r="236" spans="1:684" s="20" customFormat="1" ht="13.55" customHeight="1">
      <c r="A236" s="608"/>
      <c r="B236" s="260" t="s">
        <v>9</v>
      </c>
      <c r="C236" s="385">
        <v>1683022</v>
      </c>
      <c r="D236" s="234">
        <v>4.3269461456899148</v>
      </c>
      <c r="E236" s="252">
        <v>683</v>
      </c>
      <c r="F236" s="71">
        <v>1.3964912280701753</v>
      </c>
      <c r="G236" s="80">
        <v>379</v>
      </c>
      <c r="H236" s="71">
        <v>5.0158730158730158</v>
      </c>
      <c r="I236" s="80">
        <v>103</v>
      </c>
      <c r="J236" s="71">
        <v>0.45070422535211274</v>
      </c>
      <c r="K236" s="249">
        <v>46</v>
      </c>
      <c r="L236" s="71">
        <v>1</v>
      </c>
      <c r="M236" s="249">
        <v>264</v>
      </c>
      <c r="N236" s="71">
        <v>3.8</v>
      </c>
      <c r="O236" s="80"/>
      <c r="P236" s="71"/>
      <c r="Q236" s="252"/>
      <c r="R236" s="71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</row>
    <row r="237" spans="1:684" s="20" customFormat="1" ht="13.55" customHeight="1">
      <c r="A237" s="608"/>
      <c r="B237" s="260" t="s">
        <v>202</v>
      </c>
      <c r="C237" s="385">
        <v>1771962</v>
      </c>
      <c r="D237" s="234">
        <v>3.2925644019593117</v>
      </c>
      <c r="E237" s="252">
        <v>735</v>
      </c>
      <c r="F237" s="71">
        <v>0.860759493670886</v>
      </c>
      <c r="G237" s="80">
        <v>324</v>
      </c>
      <c r="H237" s="71">
        <v>2.6</v>
      </c>
      <c r="I237" s="80">
        <v>112</v>
      </c>
      <c r="J237" s="71">
        <v>0.93103448275862077</v>
      </c>
      <c r="K237" s="249">
        <v>35</v>
      </c>
      <c r="L237" s="71">
        <v>2.1818181818181817</v>
      </c>
      <c r="M237" s="249">
        <v>225</v>
      </c>
      <c r="N237" s="71">
        <v>1.0454545454545454</v>
      </c>
      <c r="O237" s="80"/>
      <c r="P237" s="71"/>
      <c r="Q237" s="252"/>
      <c r="R237" s="71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</row>
    <row r="238" spans="1:684" s="20" customFormat="1" ht="13.55" customHeight="1">
      <c r="A238" s="608"/>
      <c r="B238" s="260" t="s">
        <v>203</v>
      </c>
      <c r="C238" s="385">
        <v>2153857</v>
      </c>
      <c r="D238" s="234">
        <v>2.1955292260490014</v>
      </c>
      <c r="E238" s="252">
        <v>782</v>
      </c>
      <c r="F238" s="71">
        <v>0.42700729927007308</v>
      </c>
      <c r="G238" s="80">
        <v>300</v>
      </c>
      <c r="H238" s="71">
        <v>2.5714285714285716</v>
      </c>
      <c r="I238" s="80">
        <v>96</v>
      </c>
      <c r="J238" s="71">
        <v>0.81132075471698117</v>
      </c>
      <c r="K238" s="249">
        <v>61</v>
      </c>
      <c r="L238" s="71">
        <v>1.3461538461538463</v>
      </c>
      <c r="M238" s="249">
        <v>426</v>
      </c>
      <c r="N238" s="71">
        <v>1.7483870967741937</v>
      </c>
      <c r="O238" s="80"/>
      <c r="P238" s="71"/>
      <c r="Q238" s="252"/>
      <c r="R238" s="71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</row>
    <row r="239" spans="1:684" s="20" customFormat="1" ht="13.55" customHeight="1">
      <c r="A239" s="608"/>
      <c r="B239" s="260" t="s">
        <v>204</v>
      </c>
      <c r="C239" s="385">
        <v>2093236</v>
      </c>
      <c r="D239" s="234">
        <v>1.9811679220910543</v>
      </c>
      <c r="E239" s="252">
        <v>1119</v>
      </c>
      <c r="F239" s="71">
        <v>1.3119834710743801</v>
      </c>
      <c r="G239" s="80">
        <v>253</v>
      </c>
      <c r="H239" s="71">
        <v>1.941860465116279</v>
      </c>
      <c r="I239" s="80">
        <v>131</v>
      </c>
      <c r="J239" s="71">
        <v>0.70129870129870131</v>
      </c>
      <c r="K239" s="249">
        <v>13</v>
      </c>
      <c r="L239" s="71">
        <v>-7.1428571428571397E-2</v>
      </c>
      <c r="M239" s="249">
        <v>1344</v>
      </c>
      <c r="N239" s="71">
        <v>11.923076923076923</v>
      </c>
      <c r="O239" s="80"/>
      <c r="P239" s="71"/>
      <c r="Q239" s="252"/>
      <c r="R239" s="71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</row>
    <row r="240" spans="1:684" s="20" customFormat="1" ht="13.55" customHeight="1">
      <c r="A240" s="608"/>
      <c r="B240" s="260" t="s">
        <v>205</v>
      </c>
      <c r="C240" s="385">
        <v>2017157</v>
      </c>
      <c r="D240" s="234">
        <v>2.2537204373227691</v>
      </c>
      <c r="E240" s="252">
        <v>670</v>
      </c>
      <c r="F240" s="71">
        <v>0.36178861788617889</v>
      </c>
      <c r="G240" s="80">
        <v>247</v>
      </c>
      <c r="H240" s="71">
        <v>0.66891891891891886</v>
      </c>
      <c r="I240" s="80">
        <v>118</v>
      </c>
      <c r="J240" s="71">
        <v>0.96666666666666656</v>
      </c>
      <c r="K240" s="249">
        <v>26</v>
      </c>
      <c r="L240" s="71">
        <v>0.13043478260869557</v>
      </c>
      <c r="M240" s="249">
        <v>1612</v>
      </c>
      <c r="N240" s="71">
        <v>22.705882352941178</v>
      </c>
      <c r="O240" s="80"/>
      <c r="P240" s="71"/>
      <c r="Q240" s="252"/>
      <c r="R240" s="71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</row>
    <row r="241" spans="1:684" s="20" customFormat="1" ht="13.55" customHeight="1">
      <c r="A241" s="608"/>
      <c r="B241" s="260" t="s">
        <v>21</v>
      </c>
      <c r="C241" s="385">
        <v>2042703</v>
      </c>
      <c r="D241" s="234">
        <v>1.640925427936081</v>
      </c>
      <c r="E241" s="252">
        <v>891</v>
      </c>
      <c r="F241" s="71">
        <v>1.0866510538641685</v>
      </c>
      <c r="G241" s="80">
        <v>356</v>
      </c>
      <c r="H241" s="71">
        <v>0.78</v>
      </c>
      <c r="I241" s="80">
        <v>84</v>
      </c>
      <c r="J241" s="71">
        <v>0.42372881355932202</v>
      </c>
      <c r="K241" s="249">
        <v>62</v>
      </c>
      <c r="L241" s="71">
        <v>0.34782608695652173</v>
      </c>
      <c r="M241" s="249">
        <v>1819</v>
      </c>
      <c r="N241" s="71">
        <v>12.474074074074075</v>
      </c>
      <c r="O241" s="80"/>
      <c r="P241" s="71"/>
      <c r="Q241" s="252"/>
      <c r="R241" s="71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</row>
    <row r="242" spans="1:684" s="20" customFormat="1" ht="13.55" customHeight="1">
      <c r="A242" s="608"/>
      <c r="B242" s="260" t="s">
        <v>34</v>
      </c>
      <c r="C242" s="385">
        <v>2061646</v>
      </c>
      <c r="D242" s="234">
        <v>0.9796280310457437</v>
      </c>
      <c r="E242" s="252">
        <v>947</v>
      </c>
      <c r="F242" s="71">
        <v>0.65270506108202442</v>
      </c>
      <c r="G242" s="80">
        <v>464</v>
      </c>
      <c r="H242" s="71">
        <v>0.94957983193277307</v>
      </c>
      <c r="I242" s="80">
        <v>87</v>
      </c>
      <c r="J242" s="71">
        <v>1.9</v>
      </c>
      <c r="K242" s="249">
        <v>44</v>
      </c>
      <c r="L242" s="71">
        <v>1.75</v>
      </c>
      <c r="M242" s="249">
        <v>556</v>
      </c>
      <c r="N242" s="71">
        <v>2.3095238095238093</v>
      </c>
      <c r="O242" s="80"/>
      <c r="P242" s="71"/>
      <c r="Q242" s="252"/>
      <c r="R242" s="71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</row>
    <row r="243" spans="1:684" s="20" customFormat="1" ht="13.55" customHeight="1">
      <c r="A243" s="611"/>
      <c r="B243" s="272" t="s">
        <v>32</v>
      </c>
      <c r="C243" s="390">
        <v>2415767</v>
      </c>
      <c r="D243" s="238">
        <v>0.73379203828490192</v>
      </c>
      <c r="E243" s="270">
        <v>1308</v>
      </c>
      <c r="F243" s="263">
        <v>0.80165289256198347</v>
      </c>
      <c r="G243" s="271">
        <v>352</v>
      </c>
      <c r="H243" s="263">
        <v>0.69230769230769229</v>
      </c>
      <c r="I243" s="271">
        <v>122</v>
      </c>
      <c r="J243" s="263">
        <v>-0.25609756097560976</v>
      </c>
      <c r="K243" s="262">
        <v>28</v>
      </c>
      <c r="L243" s="263">
        <v>3.7037037037036979E-2</v>
      </c>
      <c r="M243" s="262">
        <v>986</v>
      </c>
      <c r="N243" s="263">
        <v>8.7623762376237622</v>
      </c>
      <c r="O243" s="80"/>
      <c r="P243" s="71"/>
      <c r="Q243" s="252"/>
      <c r="R243" s="71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</row>
    <row r="244" spans="1:684" s="20" customFormat="1" ht="13.55" customHeight="1">
      <c r="A244" s="610" t="s">
        <v>438</v>
      </c>
      <c r="B244" s="67" t="s">
        <v>25</v>
      </c>
      <c r="C244" s="68">
        <v>2770866</v>
      </c>
      <c r="D244" s="69">
        <v>0.5546461255682924</v>
      </c>
      <c r="E244" s="73">
        <v>1662</v>
      </c>
      <c r="F244" s="69">
        <v>0.68389057750759874</v>
      </c>
      <c r="G244" s="72">
        <v>303</v>
      </c>
      <c r="H244" s="69">
        <v>0.60317460317460325</v>
      </c>
      <c r="I244" s="72">
        <v>97</v>
      </c>
      <c r="J244" s="69">
        <v>-8.4905660377358472E-2</v>
      </c>
      <c r="K244" s="70">
        <v>33</v>
      </c>
      <c r="L244" s="69">
        <v>1.2000000000000002</v>
      </c>
      <c r="M244" s="540">
        <v>608</v>
      </c>
      <c r="N244" s="543">
        <f>M244/M232-1</f>
        <v>3.3120567375886525</v>
      </c>
      <c r="O244" s="80"/>
      <c r="P244" s="71"/>
      <c r="Q244" s="252"/>
      <c r="R244" s="71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</row>
    <row r="245" spans="1:684" s="20" customFormat="1" ht="13.55" customHeight="1">
      <c r="A245" s="608"/>
      <c r="B245" s="260" t="s">
        <v>26</v>
      </c>
      <c r="C245" s="269">
        <v>2512109</v>
      </c>
      <c r="D245" s="71">
        <v>0.45639638699503737</v>
      </c>
      <c r="E245" s="453">
        <v>1267</v>
      </c>
      <c r="F245" s="454">
        <f>(E245/E233-1)</f>
        <v>0.34643995749202983</v>
      </c>
      <c r="G245" s="80">
        <v>235</v>
      </c>
      <c r="H245" s="71">
        <v>5.8558558558558627E-2</v>
      </c>
      <c r="I245" s="80">
        <v>100</v>
      </c>
      <c r="J245" s="71">
        <v>0.58730158730158721</v>
      </c>
      <c r="K245" s="249">
        <v>29</v>
      </c>
      <c r="L245" s="71">
        <v>0.20833333333333326</v>
      </c>
      <c r="M245" s="541">
        <v>642</v>
      </c>
      <c r="N245" s="542">
        <f t="shared" ref="N245:N267" si="0">M245/M233-1</f>
        <v>1.1836734693877551</v>
      </c>
      <c r="O245" s="80"/>
      <c r="P245" s="71"/>
      <c r="Q245" s="252"/>
      <c r="R245" s="71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</row>
    <row r="246" spans="1:684" s="20" customFormat="1" ht="13.55" customHeight="1">
      <c r="A246" s="608"/>
      <c r="B246" s="260" t="s">
        <v>199</v>
      </c>
      <c r="C246" s="269">
        <v>2141992</v>
      </c>
      <c r="D246" s="71">
        <v>0.45496684198335413</v>
      </c>
      <c r="E246" s="453">
        <v>1277</v>
      </c>
      <c r="F246" s="454">
        <f>(E246/E234-1)</f>
        <v>0.84537572254335269</v>
      </c>
      <c r="G246" s="80">
        <v>301</v>
      </c>
      <c r="H246" s="71">
        <v>0.25941422594142249</v>
      </c>
      <c r="I246" s="80">
        <v>85</v>
      </c>
      <c r="J246" s="71">
        <v>0.60377358490566047</v>
      </c>
      <c r="K246" s="249">
        <v>31</v>
      </c>
      <c r="L246" s="71">
        <v>-0.79738562091503273</v>
      </c>
      <c r="M246" s="541">
        <v>1441</v>
      </c>
      <c r="N246" s="542">
        <f t="shared" si="0"/>
        <v>1.8705179282868527</v>
      </c>
      <c r="O246" s="80"/>
      <c r="P246" s="71"/>
      <c r="Q246" s="252"/>
      <c r="R246" s="71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</row>
    <row r="247" spans="1:684" s="20" customFormat="1" ht="13.55" customHeight="1">
      <c r="A247" s="608"/>
      <c r="B247" s="260" t="s">
        <v>8</v>
      </c>
      <c r="C247" s="269">
        <v>2110954</v>
      </c>
      <c r="D247" s="71">
        <v>0.41002401301177938</v>
      </c>
      <c r="E247" s="252">
        <v>864</v>
      </c>
      <c r="F247" s="71">
        <v>0.26872246696035251</v>
      </c>
      <c r="G247" s="80">
        <v>346</v>
      </c>
      <c r="H247" s="71">
        <v>0.26739926739926734</v>
      </c>
      <c r="I247" s="80">
        <v>67</v>
      </c>
      <c r="J247" s="71">
        <v>-0.14102564102564108</v>
      </c>
      <c r="K247" s="249">
        <v>44</v>
      </c>
      <c r="L247" s="71">
        <v>-6.3829787234042534E-2</v>
      </c>
      <c r="M247" s="541">
        <v>784</v>
      </c>
      <c r="N247" s="542">
        <f t="shared" si="0"/>
        <v>0.75</v>
      </c>
      <c r="O247" s="80"/>
      <c r="P247" s="71"/>
      <c r="Q247" s="252"/>
      <c r="R247" s="71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</row>
    <row r="248" spans="1:684" s="20" customFormat="1" ht="13.55" customHeight="1">
      <c r="A248" s="608"/>
      <c r="B248" s="260" t="s">
        <v>9</v>
      </c>
      <c r="C248" s="385">
        <v>2268310</v>
      </c>
      <c r="D248" s="234">
        <v>0.34776015999790855</v>
      </c>
      <c r="E248" s="252">
        <v>922</v>
      </c>
      <c r="F248" s="71">
        <v>0.34992679355783318</v>
      </c>
      <c r="G248" s="80">
        <v>457</v>
      </c>
      <c r="H248" s="71">
        <v>0.20580474934036941</v>
      </c>
      <c r="I248" s="80">
        <v>74</v>
      </c>
      <c r="J248" s="71">
        <v>-0.28155339805825241</v>
      </c>
      <c r="K248" s="249">
        <v>50</v>
      </c>
      <c r="L248" s="71">
        <v>8.6956521739130377E-2</v>
      </c>
      <c r="M248" s="541">
        <v>1990</v>
      </c>
      <c r="N248" s="542">
        <f t="shared" si="0"/>
        <v>6.5378787878787881</v>
      </c>
      <c r="O248" s="80"/>
      <c r="P248" s="71"/>
      <c r="Q248" s="252"/>
      <c r="R248" s="71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</row>
    <row r="249" spans="1:684" s="20" customFormat="1" ht="13.55" customHeight="1">
      <c r="A249" s="608"/>
      <c r="B249" s="260" t="s">
        <v>202</v>
      </c>
      <c r="C249" s="385">
        <v>2219151</v>
      </c>
      <c r="D249" s="234">
        <v>0.25236940747036329</v>
      </c>
      <c r="E249" s="252">
        <v>778</v>
      </c>
      <c r="F249" s="71">
        <v>5.8503401360544327E-2</v>
      </c>
      <c r="G249" s="80">
        <v>349</v>
      </c>
      <c r="H249" s="71">
        <v>7.7160493827160392E-2</v>
      </c>
      <c r="I249" s="80">
        <v>123</v>
      </c>
      <c r="J249" s="71">
        <v>9.8214285714285809E-2</v>
      </c>
      <c r="K249" s="249">
        <v>63</v>
      </c>
      <c r="L249" s="71">
        <v>0.8</v>
      </c>
      <c r="M249" s="541">
        <v>1543</v>
      </c>
      <c r="N249" s="542">
        <f t="shared" si="0"/>
        <v>5.8577777777777778</v>
      </c>
      <c r="O249" s="80"/>
      <c r="P249" s="71"/>
      <c r="Q249" s="252"/>
      <c r="R249" s="71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</row>
    <row r="250" spans="1:684" s="20" customFormat="1" ht="13.55" customHeight="1">
      <c r="A250" s="608"/>
      <c r="B250" s="260" t="s">
        <v>203</v>
      </c>
      <c r="C250" s="385">
        <v>2501969</v>
      </c>
      <c r="D250" s="234">
        <v>0.16162261468611883</v>
      </c>
      <c r="E250" s="252">
        <v>1072</v>
      </c>
      <c r="F250" s="71">
        <v>0.37084398976982103</v>
      </c>
      <c r="G250" s="80">
        <v>292</v>
      </c>
      <c r="H250" s="71">
        <v>-2.6666666666666616E-2</v>
      </c>
      <c r="I250" s="80">
        <v>112</v>
      </c>
      <c r="J250" s="71">
        <v>0.16666666666666674</v>
      </c>
      <c r="K250" s="249">
        <v>53</v>
      </c>
      <c r="L250" s="71">
        <v>-0.13114754098360659</v>
      </c>
      <c r="M250" s="541">
        <v>1022</v>
      </c>
      <c r="N250" s="542">
        <f t="shared" si="0"/>
        <v>1.39906103286385</v>
      </c>
      <c r="O250" s="80"/>
      <c r="P250" s="71"/>
      <c r="Q250" s="252"/>
      <c r="R250" s="71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</row>
    <row r="251" spans="1:684" s="20" customFormat="1" ht="13.55" customHeight="1">
      <c r="A251" s="608"/>
      <c r="B251" s="260" t="s">
        <v>204</v>
      </c>
      <c r="C251" s="385">
        <v>2359550</v>
      </c>
      <c r="D251" s="234">
        <v>0.12722597929712665</v>
      </c>
      <c r="E251" s="252">
        <v>1163</v>
      </c>
      <c r="F251" s="71">
        <v>3.9320822162645319E-2</v>
      </c>
      <c r="G251" s="80">
        <v>245</v>
      </c>
      <c r="H251" s="71">
        <v>-3.1620553359683834E-2</v>
      </c>
      <c r="I251" s="80">
        <v>166</v>
      </c>
      <c r="J251" s="71">
        <v>0.26717557251908386</v>
      </c>
      <c r="K251" s="249">
        <v>12</v>
      </c>
      <c r="L251" s="71">
        <v>-7.6923076923076872E-2</v>
      </c>
      <c r="M251" s="541">
        <v>410</v>
      </c>
      <c r="N251" s="542">
        <f t="shared" si="0"/>
        <v>-0.69494047619047616</v>
      </c>
      <c r="O251" s="80"/>
      <c r="P251" s="71"/>
      <c r="Q251" s="252"/>
      <c r="R251" s="71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</row>
    <row r="252" spans="1:684" s="20" customFormat="1" ht="13.55" customHeight="1">
      <c r="A252" s="608"/>
      <c r="B252" s="260" t="s">
        <v>205</v>
      </c>
      <c r="C252" s="385">
        <v>2311792</v>
      </c>
      <c r="D252" s="234">
        <v>0.14606448580849185</v>
      </c>
      <c r="E252" s="252">
        <v>751</v>
      </c>
      <c r="F252" s="71">
        <v>0.12089552238805967</v>
      </c>
      <c r="G252" s="80">
        <v>406</v>
      </c>
      <c r="H252" s="71">
        <v>0.64372469635627527</v>
      </c>
      <c r="I252" s="80">
        <v>127</v>
      </c>
      <c r="J252" s="71">
        <v>7.6271186440677985E-2</v>
      </c>
      <c r="K252" s="249">
        <v>73</v>
      </c>
      <c r="L252" s="71">
        <v>1.8076923076923075</v>
      </c>
      <c r="M252" s="541">
        <v>1004</v>
      </c>
      <c r="N252" s="542">
        <f t="shared" si="0"/>
        <v>-0.37717121588089331</v>
      </c>
      <c r="O252" s="80"/>
      <c r="P252" s="71"/>
      <c r="Q252" s="252"/>
      <c r="R252" s="71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</row>
    <row r="253" spans="1:684" s="20" customFormat="1" ht="13.55" customHeight="1">
      <c r="A253" s="608"/>
      <c r="B253" s="260" t="s">
        <v>21</v>
      </c>
      <c r="C253" s="385">
        <v>2382464</v>
      </c>
      <c r="D253" s="234">
        <v>0.16632912371499931</v>
      </c>
      <c r="E253" s="252">
        <v>844</v>
      </c>
      <c r="F253" s="71">
        <v>-5.2749719416386065E-2</v>
      </c>
      <c r="G253" s="80">
        <v>489</v>
      </c>
      <c r="H253" s="71">
        <v>0.37359550561797761</v>
      </c>
      <c r="I253" s="80">
        <v>162</v>
      </c>
      <c r="J253" s="71">
        <v>0.9285714285714286</v>
      </c>
      <c r="K253" s="249">
        <v>33</v>
      </c>
      <c r="L253" s="71">
        <v>-0.467741935483871</v>
      </c>
      <c r="M253" s="541">
        <v>1279</v>
      </c>
      <c r="N253" s="542">
        <f t="shared" si="0"/>
        <v>-0.29686641011544801</v>
      </c>
      <c r="O253" s="80"/>
      <c r="P253" s="71"/>
      <c r="Q253" s="252"/>
      <c r="R253" s="71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</row>
    <row r="254" spans="1:684" s="20" customFormat="1" ht="13.55" customHeight="1">
      <c r="A254" s="608"/>
      <c r="B254" s="260" t="s">
        <v>34</v>
      </c>
      <c r="C254" s="385">
        <v>2391140</v>
      </c>
      <c r="D254" s="234">
        <v>0.15982084218144132</v>
      </c>
      <c r="E254" s="252">
        <v>912</v>
      </c>
      <c r="F254" s="71">
        <v>-3.6958817317845782E-2</v>
      </c>
      <c r="G254" s="80">
        <v>467</v>
      </c>
      <c r="H254" s="71">
        <v>6.4655172413792261E-3</v>
      </c>
      <c r="I254" s="80">
        <v>82</v>
      </c>
      <c r="J254" s="71">
        <v>-5.7471264367816133E-2</v>
      </c>
      <c r="K254" s="249">
        <v>31</v>
      </c>
      <c r="L254" s="71">
        <v>-0.29545454545454541</v>
      </c>
      <c r="M254" s="541">
        <v>1113</v>
      </c>
      <c r="N254" s="542">
        <f t="shared" si="0"/>
        <v>1.0017985611510793</v>
      </c>
      <c r="O254" s="80"/>
      <c r="P254" s="71"/>
      <c r="Q254" s="252"/>
      <c r="R254" s="71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</row>
    <row r="255" spans="1:684" s="20" customFormat="1" ht="13.55" customHeight="1">
      <c r="A255" s="611"/>
      <c r="B255" s="272" t="s">
        <v>32</v>
      </c>
      <c r="C255" s="390">
        <v>2716138</v>
      </c>
      <c r="D255" s="238">
        <v>0.12433773621379873</v>
      </c>
      <c r="E255" s="270">
        <v>1299</v>
      </c>
      <c r="F255" s="263">
        <v>-6.8807339449541427E-3</v>
      </c>
      <c r="G255" s="271">
        <v>491</v>
      </c>
      <c r="H255" s="263">
        <v>0.39488636363636354</v>
      </c>
      <c r="I255" s="271">
        <v>149</v>
      </c>
      <c r="J255" s="263">
        <v>0.22131147540983598</v>
      </c>
      <c r="K255" s="262">
        <v>0</v>
      </c>
      <c r="L255" s="263" t="s">
        <v>445</v>
      </c>
      <c r="M255" s="545">
        <v>1287</v>
      </c>
      <c r="N255" s="544">
        <f t="shared" si="0"/>
        <v>0.3052738336713996</v>
      </c>
      <c r="O255" s="80"/>
      <c r="P255" s="71"/>
      <c r="Q255" s="252"/>
      <c r="R255" s="71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</row>
    <row r="256" spans="1:684" s="20" customFormat="1" ht="13.55" customHeight="1">
      <c r="A256" s="610" t="s">
        <v>443</v>
      </c>
      <c r="B256" s="67" t="s">
        <v>25</v>
      </c>
      <c r="C256" s="68">
        <v>2972916</v>
      </c>
      <c r="D256" s="392">
        <v>7.2919441070048219E-2</v>
      </c>
      <c r="E256" s="417">
        <v>1735</v>
      </c>
      <c r="F256" s="84">
        <v>4.3922984356197459E-2</v>
      </c>
      <c r="G256" s="72">
        <v>368</v>
      </c>
      <c r="H256" s="84">
        <v>0.21452145214521456</v>
      </c>
      <c r="I256" s="418">
        <v>121</v>
      </c>
      <c r="J256" s="84">
        <v>0.24742268041237114</v>
      </c>
      <c r="K256" s="70">
        <v>8</v>
      </c>
      <c r="L256" s="84">
        <v>-0.75757575757575757</v>
      </c>
      <c r="M256" s="540">
        <v>536</v>
      </c>
      <c r="N256" s="538">
        <f t="shared" si="0"/>
        <v>-0.11842105263157898</v>
      </c>
      <c r="O256" s="80"/>
      <c r="P256" s="71"/>
      <c r="Q256" s="252"/>
      <c r="R256" s="71"/>
      <c r="S256" s="23"/>
      <c r="T256" s="461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</row>
    <row r="257" spans="1:684" s="20" customFormat="1" ht="13.55" customHeight="1">
      <c r="A257" s="608"/>
      <c r="B257" s="260" t="s">
        <v>26</v>
      </c>
      <c r="C257" s="269">
        <v>2625634</v>
      </c>
      <c r="D257" s="393">
        <v>4.5191112328326621E-2</v>
      </c>
      <c r="E257" s="252">
        <v>1789</v>
      </c>
      <c r="F257" s="454">
        <f t="shared" ref="F257:F268" si="1">(E257/E245-1)</f>
        <v>0.41199684293606942</v>
      </c>
      <c r="G257" s="80">
        <v>264</v>
      </c>
      <c r="H257" s="234">
        <v>0.123404255319149</v>
      </c>
      <c r="I257" s="80">
        <v>106</v>
      </c>
      <c r="J257" s="234">
        <v>6.0000000000000053E-2</v>
      </c>
      <c r="K257" s="249">
        <v>9</v>
      </c>
      <c r="L257" s="234">
        <v>-0.68965517241379315</v>
      </c>
      <c r="M257" s="541">
        <v>581</v>
      </c>
      <c r="N257" s="539">
        <f t="shared" si="0"/>
        <v>-9.5015576323987494E-2</v>
      </c>
      <c r="O257" s="80"/>
      <c r="P257" s="71"/>
      <c r="Q257" s="252"/>
      <c r="R257" s="71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</row>
    <row r="258" spans="1:684" s="20" customFormat="1" ht="13.55" customHeight="1">
      <c r="A258" s="608"/>
      <c r="B258" s="260" t="s">
        <v>199</v>
      </c>
      <c r="C258" s="443">
        <v>2197971</v>
      </c>
      <c r="D258" s="442">
        <v>2.6134084534396029E-2</v>
      </c>
      <c r="E258" s="249">
        <v>1234</v>
      </c>
      <c r="F258" s="454">
        <f t="shared" si="1"/>
        <v>-3.3672670321065024E-2</v>
      </c>
      <c r="G258" s="80">
        <v>314</v>
      </c>
      <c r="H258" s="71">
        <f t="shared" ref="H258:J270" si="2">G258/G246-1</f>
        <v>4.3189368770764069E-2</v>
      </c>
      <c r="I258" s="80">
        <v>121</v>
      </c>
      <c r="J258" s="447">
        <f t="shared" ref="J258:J268" si="3">I258/I246-1</f>
        <v>0.42352941176470593</v>
      </c>
      <c r="K258" s="249">
        <v>14</v>
      </c>
      <c r="L258" s="447">
        <f t="shared" ref="L258:L266" si="4">K258/K246-1</f>
        <v>-0.54838709677419351</v>
      </c>
      <c r="M258" s="541">
        <v>1284</v>
      </c>
      <c r="N258" s="542">
        <f t="shared" si="0"/>
        <v>-0.10895211658570436</v>
      </c>
      <c r="O258" s="80"/>
      <c r="P258" s="71"/>
      <c r="Q258" s="252"/>
      <c r="R258" s="71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</row>
    <row r="259" spans="1:684" s="20" customFormat="1" ht="13.55" customHeight="1">
      <c r="A259" s="608"/>
      <c r="B259" s="260" t="s">
        <v>8</v>
      </c>
      <c r="C259" s="269">
        <v>2149577</v>
      </c>
      <c r="D259" s="454">
        <f t="shared" ref="D259:D265" si="5">(C259/C247-1)</f>
        <v>1.8296466905484365E-2</v>
      </c>
      <c r="E259" s="252">
        <v>584</v>
      </c>
      <c r="F259" s="460">
        <f t="shared" si="1"/>
        <v>-0.32407407407407407</v>
      </c>
      <c r="G259" s="80">
        <v>407</v>
      </c>
      <c r="H259" s="454">
        <f t="shared" si="2"/>
        <v>0.17630057803468202</v>
      </c>
      <c r="I259" s="80">
        <v>111</v>
      </c>
      <c r="J259" s="454">
        <f t="shared" si="3"/>
        <v>0.65671641791044766</v>
      </c>
      <c r="K259" s="249">
        <v>34</v>
      </c>
      <c r="L259" s="454">
        <f t="shared" si="4"/>
        <v>-0.22727272727272729</v>
      </c>
      <c r="M259" s="541">
        <v>2038</v>
      </c>
      <c r="N259" s="542">
        <f t="shared" si="0"/>
        <v>1.5994897959183674</v>
      </c>
      <c r="O259" s="80"/>
      <c r="P259" s="71"/>
      <c r="Q259" s="252"/>
      <c r="R259" s="71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</row>
    <row r="260" spans="1:684" s="20" customFormat="1" ht="13.55" customHeight="1">
      <c r="A260" s="608"/>
      <c r="B260" s="260" t="s">
        <v>9</v>
      </c>
      <c r="C260" s="385">
        <v>2391130</v>
      </c>
      <c r="D260" s="234">
        <f t="shared" si="5"/>
        <v>5.4146038239923033E-2</v>
      </c>
      <c r="E260" s="252">
        <v>810</v>
      </c>
      <c r="F260" s="460">
        <f t="shared" si="1"/>
        <v>-0.12147505422993488</v>
      </c>
      <c r="G260" s="80">
        <v>512</v>
      </c>
      <c r="H260" s="460">
        <f t="shared" si="2"/>
        <v>0.12035010940919033</v>
      </c>
      <c r="I260" s="80">
        <v>103</v>
      </c>
      <c r="J260" s="468">
        <f t="shared" si="3"/>
        <v>0.39189189189189189</v>
      </c>
      <c r="K260" s="249">
        <v>31</v>
      </c>
      <c r="L260" s="460">
        <f t="shared" si="4"/>
        <v>-0.38</v>
      </c>
      <c r="M260" s="541">
        <v>1713</v>
      </c>
      <c r="N260" s="542">
        <f t="shared" si="0"/>
        <v>-0.1391959798994975</v>
      </c>
      <c r="O260" s="80"/>
      <c r="P260" s="71"/>
      <c r="Q260" s="252"/>
      <c r="R260" s="71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</row>
    <row r="261" spans="1:684" s="20" customFormat="1" ht="13.55" customHeight="1">
      <c r="A261" s="608"/>
      <c r="B261" s="260" t="s">
        <v>202</v>
      </c>
      <c r="C261" s="269">
        <v>2226396</v>
      </c>
      <c r="D261" s="463">
        <f t="shared" si="5"/>
        <v>3.2647620644110642E-3</v>
      </c>
      <c r="E261" s="252">
        <v>801</v>
      </c>
      <c r="F261" s="470">
        <f t="shared" si="1"/>
        <v>2.9562982005141292E-2</v>
      </c>
      <c r="G261" s="80">
        <v>501</v>
      </c>
      <c r="H261" s="468">
        <f t="shared" si="2"/>
        <v>0.4355300859598854</v>
      </c>
      <c r="I261" s="80">
        <v>105</v>
      </c>
      <c r="J261" s="468">
        <f t="shared" si="3"/>
        <v>-0.14634146341463417</v>
      </c>
      <c r="K261" s="249">
        <v>56</v>
      </c>
      <c r="L261" s="468">
        <f t="shared" si="4"/>
        <v>-0.11111111111111116</v>
      </c>
      <c r="M261" s="541">
        <v>821</v>
      </c>
      <c r="N261" s="542">
        <f t="shared" si="0"/>
        <v>-0.46791963707064166</v>
      </c>
      <c r="O261" s="80"/>
      <c r="P261" s="71"/>
      <c r="Q261" s="252"/>
      <c r="R261" s="71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</row>
    <row r="262" spans="1:684" s="20" customFormat="1" ht="13.55" customHeight="1">
      <c r="A262" s="608"/>
      <c r="B262" s="260" t="s">
        <v>203</v>
      </c>
      <c r="C262" s="269">
        <v>2435291</v>
      </c>
      <c r="D262" s="473">
        <f t="shared" si="5"/>
        <v>-2.6650210294372201E-2</v>
      </c>
      <c r="E262" s="252">
        <v>1090</v>
      </c>
      <c r="F262" s="478">
        <f t="shared" si="1"/>
        <v>1.6791044776119479E-2</v>
      </c>
      <c r="G262" s="80">
        <v>347</v>
      </c>
      <c r="H262" s="476">
        <f t="shared" si="2"/>
        <v>0.18835616438356162</v>
      </c>
      <c r="I262" s="80">
        <v>88</v>
      </c>
      <c r="J262" s="476">
        <f t="shared" si="3"/>
        <v>-0.2142857142857143</v>
      </c>
      <c r="K262" s="249">
        <v>58</v>
      </c>
      <c r="L262" s="476">
        <f t="shared" si="4"/>
        <v>9.4339622641509413E-2</v>
      </c>
      <c r="M262" s="541">
        <v>3303</v>
      </c>
      <c r="N262" s="542">
        <f t="shared" si="0"/>
        <v>2.2318982387475539</v>
      </c>
      <c r="O262" s="80"/>
      <c r="P262" s="71"/>
      <c r="Q262" s="252"/>
      <c r="R262" s="71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</row>
    <row r="263" spans="1:684" s="20" customFormat="1" ht="13.55" customHeight="1">
      <c r="A263" s="608"/>
      <c r="B263" s="260" t="s">
        <v>204</v>
      </c>
      <c r="C263" s="269">
        <v>2422218</v>
      </c>
      <c r="D263" s="481">
        <f t="shared" si="5"/>
        <v>2.6559301561738469E-2</v>
      </c>
      <c r="E263" s="252">
        <v>1258</v>
      </c>
      <c r="F263" s="502">
        <f t="shared" si="1"/>
        <v>8.1685296646603511E-2</v>
      </c>
      <c r="G263" s="80">
        <v>255</v>
      </c>
      <c r="H263" s="483">
        <f t="shared" si="2"/>
        <v>4.081632653061229E-2</v>
      </c>
      <c r="I263" s="80">
        <v>123</v>
      </c>
      <c r="J263" s="483">
        <f t="shared" si="3"/>
        <v>-0.25903614457831325</v>
      </c>
      <c r="K263" s="249">
        <v>29</v>
      </c>
      <c r="L263" s="483">
        <f t="shared" si="4"/>
        <v>1.4166666666666665</v>
      </c>
      <c r="M263" s="541">
        <v>2075</v>
      </c>
      <c r="N263" s="542">
        <f t="shared" si="0"/>
        <v>4.0609756097560972</v>
      </c>
      <c r="O263" s="80"/>
      <c r="P263" s="71"/>
      <c r="Q263" s="252"/>
      <c r="R263" s="71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</row>
    <row r="264" spans="1:684" s="20" customFormat="1" ht="13.55" customHeight="1">
      <c r="A264" s="608"/>
      <c r="B264" s="260" t="s">
        <v>205</v>
      </c>
      <c r="C264" s="269">
        <v>2235874</v>
      </c>
      <c r="D264" s="506">
        <f t="shared" si="5"/>
        <v>-3.2839459605362387E-2</v>
      </c>
      <c r="E264" s="252">
        <v>1073</v>
      </c>
      <c r="F264" s="502">
        <f t="shared" si="1"/>
        <v>0.42876165113182418</v>
      </c>
      <c r="G264" s="80">
        <v>573</v>
      </c>
      <c r="H264" s="499">
        <f t="shared" si="2"/>
        <v>0.41133004926108385</v>
      </c>
      <c r="I264" s="80">
        <v>92</v>
      </c>
      <c r="J264" s="499">
        <f t="shared" si="3"/>
        <v>-0.27559055118110232</v>
      </c>
      <c r="K264" s="249">
        <v>85</v>
      </c>
      <c r="L264" s="499">
        <f t="shared" si="4"/>
        <v>0.16438356164383561</v>
      </c>
      <c r="M264" s="541">
        <v>2571</v>
      </c>
      <c r="N264" s="542">
        <f t="shared" si="0"/>
        <v>1.560756972111554</v>
      </c>
      <c r="O264" s="80"/>
      <c r="P264" s="71"/>
      <c r="Q264" s="252"/>
      <c r="R264" s="71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</row>
    <row r="265" spans="1:684" s="20" customFormat="1" ht="13.55" customHeight="1">
      <c r="A265" s="608"/>
      <c r="B265" s="260" t="s">
        <v>21</v>
      </c>
      <c r="C265" s="269">
        <v>2678376</v>
      </c>
      <c r="D265" s="506">
        <f t="shared" si="5"/>
        <v>0.12420418524687049</v>
      </c>
      <c r="E265" s="252">
        <v>1185</v>
      </c>
      <c r="F265" s="523">
        <f t="shared" si="1"/>
        <v>0.40402843601895744</v>
      </c>
      <c r="G265" s="80">
        <v>480</v>
      </c>
      <c r="H265" s="506">
        <f t="shared" si="2"/>
        <v>-1.8404907975460127E-2</v>
      </c>
      <c r="I265" s="80">
        <v>143</v>
      </c>
      <c r="J265" s="515">
        <f t="shared" si="3"/>
        <v>-0.11728395061728392</v>
      </c>
      <c r="K265" s="249">
        <v>46</v>
      </c>
      <c r="L265" s="506">
        <f t="shared" si="4"/>
        <v>0.39393939393939403</v>
      </c>
      <c r="M265" s="541">
        <v>1759</v>
      </c>
      <c r="N265" s="542">
        <f t="shared" si="0"/>
        <v>0.37529319781078962</v>
      </c>
      <c r="O265" s="80"/>
      <c r="P265" s="71"/>
      <c r="Q265" s="252"/>
      <c r="R265" s="71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</row>
    <row r="266" spans="1:684" s="20" customFormat="1" ht="13.55" customHeight="1">
      <c r="A266" s="608"/>
      <c r="B266" s="260" t="s">
        <v>34</v>
      </c>
      <c r="C266" s="385">
        <v>2467701</v>
      </c>
      <c r="D266" s="234">
        <v>3.2018618734160231E-2</v>
      </c>
      <c r="E266" s="252">
        <v>1233</v>
      </c>
      <c r="F266" s="523">
        <f t="shared" si="1"/>
        <v>0.35197368421052633</v>
      </c>
      <c r="G266" s="80">
        <v>637</v>
      </c>
      <c r="H266" s="515">
        <f t="shared" si="2"/>
        <v>0.3640256959314776</v>
      </c>
      <c r="I266" s="80">
        <v>63</v>
      </c>
      <c r="J266" s="515">
        <f t="shared" si="3"/>
        <v>-0.23170731707317072</v>
      </c>
      <c r="K266" s="249">
        <v>32</v>
      </c>
      <c r="L266" s="517">
        <f t="shared" si="4"/>
        <v>3.2258064516129004E-2</v>
      </c>
      <c r="M266" s="541">
        <v>647</v>
      </c>
      <c r="N266" s="542">
        <f t="shared" si="0"/>
        <v>-0.4186882300089847</v>
      </c>
      <c r="O266" s="80"/>
      <c r="P266" s="71"/>
      <c r="Q266" s="252"/>
      <c r="R266" s="71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</row>
    <row r="267" spans="1:684" s="20" customFormat="1" ht="13.55" customHeight="1" thickBot="1">
      <c r="A267" s="609"/>
      <c r="B267" s="291" t="s">
        <v>32</v>
      </c>
      <c r="C267" s="292">
        <v>2747093</v>
      </c>
      <c r="D267" s="293">
        <f t="shared" ref="D267" si="6">(C267/C255-1)</f>
        <v>1.1396696338698442E-2</v>
      </c>
      <c r="E267" s="296">
        <v>1304</v>
      </c>
      <c r="F267" s="293">
        <f t="shared" si="1"/>
        <v>3.8491147036181506E-3</v>
      </c>
      <c r="G267" s="295">
        <v>590</v>
      </c>
      <c r="H267" s="293">
        <f t="shared" si="2"/>
        <v>0.20162932790224031</v>
      </c>
      <c r="I267" s="295">
        <v>139</v>
      </c>
      <c r="J267" s="293">
        <f t="shared" si="3"/>
        <v>-6.7114093959731558E-2</v>
      </c>
      <c r="K267" s="294">
        <v>38</v>
      </c>
      <c r="L267" s="293"/>
      <c r="M267" s="294">
        <v>413</v>
      </c>
      <c r="N267" s="293">
        <f t="shared" si="0"/>
        <v>-0.67909867909867905</v>
      </c>
      <c r="O267" s="80"/>
      <c r="P267" s="71"/>
      <c r="Q267" s="252"/>
      <c r="R267" s="71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</row>
    <row r="268" spans="1:684" s="20" customFormat="1" ht="13.55" customHeight="1">
      <c r="A268" s="610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417">
        <v>1728</v>
      </c>
      <c r="F268" s="531">
        <f t="shared" si="1"/>
        <v>-4.0345821325648012E-3</v>
      </c>
      <c r="G268" s="72">
        <v>447</v>
      </c>
      <c r="H268" s="532">
        <f t="shared" si="2"/>
        <v>0.21467391304347827</v>
      </c>
      <c r="I268" s="418">
        <v>97</v>
      </c>
      <c r="J268" s="562">
        <f t="shared" si="3"/>
        <v>-0.19834710743801653</v>
      </c>
      <c r="K268" s="534"/>
      <c r="L268" s="532"/>
      <c r="M268" s="585"/>
      <c r="N268" s="588"/>
      <c r="O268" s="80"/>
      <c r="P268" s="536"/>
      <c r="Q268" s="252"/>
      <c r="R268" s="536"/>
      <c r="S268" s="23"/>
      <c r="T268" s="461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  <c r="JB268" s="23"/>
      <c r="JC268" s="23"/>
      <c r="JD268" s="23"/>
      <c r="JE268" s="23"/>
      <c r="JF268" s="23"/>
      <c r="JG268" s="23"/>
      <c r="JH268" s="23"/>
      <c r="JI268" s="23"/>
      <c r="JJ268" s="23"/>
      <c r="JK268" s="23"/>
      <c r="JL268" s="23"/>
      <c r="JM268" s="23"/>
      <c r="JN268" s="23"/>
      <c r="JO268" s="23"/>
      <c r="JP268" s="23"/>
      <c r="JQ268" s="23"/>
      <c r="JR268" s="23"/>
      <c r="JS268" s="23"/>
      <c r="JT268" s="23"/>
      <c r="JU268" s="23"/>
      <c r="JV268" s="23"/>
      <c r="JW268" s="23"/>
      <c r="JX268" s="23"/>
      <c r="JY268" s="23"/>
      <c r="JZ268" s="23"/>
      <c r="KA268" s="23"/>
      <c r="KB268" s="23"/>
      <c r="KC268" s="23"/>
      <c r="KD268" s="23"/>
      <c r="KE268" s="23"/>
      <c r="KF268" s="23"/>
      <c r="KG268" s="23"/>
      <c r="KH268" s="23"/>
      <c r="KI268" s="23"/>
      <c r="KJ268" s="23"/>
      <c r="KK268" s="23"/>
      <c r="KL268" s="23"/>
      <c r="KM268" s="23"/>
      <c r="KN268" s="23"/>
      <c r="KO268" s="23"/>
      <c r="KP268" s="23"/>
      <c r="KQ268" s="23"/>
      <c r="KR268" s="23"/>
      <c r="KS268" s="23"/>
      <c r="KT268" s="23"/>
      <c r="KU268" s="23"/>
      <c r="KV268" s="23"/>
      <c r="KW268" s="23"/>
      <c r="KX268" s="23"/>
      <c r="KY268" s="23"/>
      <c r="KZ268" s="23"/>
      <c r="LA268" s="23"/>
      <c r="LB268" s="23"/>
      <c r="LC268" s="23"/>
      <c r="LD268" s="23"/>
      <c r="LE268" s="23"/>
      <c r="LF268" s="23"/>
      <c r="LG268" s="23"/>
      <c r="LH268" s="23"/>
      <c r="LI268" s="23"/>
      <c r="LJ268" s="23"/>
      <c r="LK268" s="23"/>
      <c r="LL268" s="23"/>
      <c r="LM268" s="23"/>
      <c r="LN268" s="23"/>
      <c r="LO268" s="23"/>
      <c r="LP268" s="23"/>
      <c r="LQ268" s="23"/>
      <c r="LR268" s="23"/>
      <c r="LS268" s="23"/>
      <c r="LT268" s="23"/>
      <c r="LU268" s="23"/>
      <c r="LV268" s="23"/>
      <c r="LW268" s="23"/>
      <c r="LX268" s="23"/>
      <c r="LY268" s="23"/>
      <c r="LZ268" s="23"/>
      <c r="MA268" s="23"/>
      <c r="MB268" s="23"/>
      <c r="MC268" s="23"/>
      <c r="MD268" s="23"/>
      <c r="ME268" s="23"/>
      <c r="MF268" s="23"/>
      <c r="MG268" s="23"/>
      <c r="MH268" s="23"/>
      <c r="MI268" s="23"/>
      <c r="MJ268" s="23"/>
      <c r="MK268" s="23"/>
      <c r="ML268" s="23"/>
      <c r="MM268" s="23"/>
      <c r="MN268" s="23"/>
      <c r="MO268" s="23"/>
      <c r="MP268" s="23"/>
      <c r="MQ268" s="23"/>
      <c r="MR268" s="23"/>
      <c r="MS268" s="23"/>
      <c r="MT268" s="23"/>
      <c r="MU268" s="23"/>
      <c r="MV268" s="23"/>
      <c r="MW268" s="23"/>
      <c r="MX268" s="23"/>
      <c r="MY268" s="23"/>
      <c r="MZ268" s="23"/>
      <c r="NA268" s="23"/>
      <c r="NB268" s="23"/>
      <c r="NC268" s="23"/>
      <c r="ND268" s="23"/>
      <c r="NE268" s="23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  <c r="OI268" s="23"/>
      <c r="OJ268" s="23"/>
      <c r="OK268" s="23"/>
      <c r="OL268" s="23"/>
      <c r="OM268" s="23"/>
      <c r="ON268" s="23"/>
      <c r="OO268" s="23"/>
      <c r="OP268" s="23"/>
      <c r="OQ268" s="23"/>
      <c r="OR268" s="23"/>
      <c r="OS268" s="23"/>
      <c r="OT268" s="23"/>
      <c r="OU268" s="23"/>
      <c r="OV268" s="23"/>
      <c r="OW268" s="23"/>
      <c r="OX268" s="23"/>
      <c r="OY268" s="23"/>
      <c r="OZ268" s="23"/>
      <c r="PA268" s="23"/>
      <c r="PB268" s="23"/>
      <c r="PC268" s="23"/>
      <c r="PD268" s="23"/>
      <c r="PE268" s="23"/>
      <c r="PF268" s="23"/>
      <c r="PG268" s="23"/>
      <c r="PH268" s="23"/>
      <c r="PI268" s="23"/>
      <c r="PJ268" s="23"/>
      <c r="PK268" s="23"/>
      <c r="PL268" s="23"/>
      <c r="PM268" s="23"/>
      <c r="PN268" s="23"/>
      <c r="PO268" s="23"/>
      <c r="PP268" s="23"/>
      <c r="PQ268" s="23"/>
      <c r="PR268" s="23"/>
      <c r="PS268" s="23"/>
      <c r="PT268" s="23"/>
      <c r="PU268" s="23"/>
      <c r="PV268" s="23"/>
      <c r="PW268" s="23"/>
      <c r="PX268" s="23"/>
      <c r="PY268" s="23"/>
      <c r="PZ268" s="23"/>
      <c r="QA268" s="23"/>
      <c r="QB268" s="23"/>
      <c r="QC268" s="23"/>
      <c r="QD268" s="23"/>
      <c r="QE268" s="23"/>
      <c r="QF268" s="23"/>
      <c r="QG268" s="23"/>
      <c r="QH268" s="23"/>
      <c r="QI268" s="23"/>
      <c r="QJ268" s="23"/>
      <c r="QK268" s="23"/>
      <c r="QL268" s="23"/>
      <c r="QM268" s="23"/>
      <c r="QN268" s="23"/>
      <c r="QO268" s="23"/>
      <c r="QP268" s="23"/>
      <c r="QQ268" s="23"/>
      <c r="QR268" s="23"/>
      <c r="QS268" s="23"/>
      <c r="QT268" s="23"/>
      <c r="QU268" s="23"/>
      <c r="QV268" s="23"/>
      <c r="QW268" s="23"/>
      <c r="QX268" s="23"/>
      <c r="QY268" s="23"/>
      <c r="QZ268" s="23"/>
      <c r="RA268" s="23"/>
      <c r="RB268" s="23"/>
      <c r="RC268" s="23"/>
      <c r="RD268" s="23"/>
      <c r="RE268" s="23"/>
      <c r="RF268" s="23"/>
      <c r="RG268" s="23"/>
      <c r="RH268" s="23"/>
      <c r="RI268" s="23"/>
      <c r="RJ268" s="23"/>
      <c r="RK268" s="23"/>
      <c r="RL268" s="23"/>
      <c r="RM268" s="23"/>
      <c r="RN268" s="23"/>
      <c r="RO268" s="23"/>
      <c r="RP268" s="23"/>
      <c r="RQ268" s="23"/>
      <c r="RR268" s="23"/>
      <c r="RS268" s="23"/>
      <c r="RT268" s="23"/>
      <c r="RU268" s="23"/>
      <c r="RV268" s="23"/>
      <c r="RW268" s="23"/>
      <c r="RX268" s="23"/>
      <c r="RY268" s="23"/>
      <c r="RZ268" s="23"/>
      <c r="SA268" s="23"/>
      <c r="SB268" s="23"/>
      <c r="SC268" s="23"/>
      <c r="SD268" s="23"/>
      <c r="SE268" s="23"/>
      <c r="SF268" s="23"/>
      <c r="SG268" s="23"/>
      <c r="SH268" s="23"/>
      <c r="SI268" s="23"/>
      <c r="SJ268" s="23"/>
      <c r="SK268" s="23"/>
      <c r="SL268" s="23"/>
      <c r="SM268" s="23"/>
      <c r="SN268" s="23"/>
      <c r="SO268" s="23"/>
      <c r="SP268" s="23"/>
      <c r="SQ268" s="23"/>
      <c r="SR268" s="23"/>
      <c r="SS268" s="23"/>
      <c r="ST268" s="23"/>
      <c r="SU268" s="23"/>
      <c r="SV268" s="23"/>
      <c r="SW268" s="23"/>
      <c r="SX268" s="23"/>
      <c r="SY268" s="23"/>
      <c r="SZ268" s="23"/>
      <c r="TA268" s="23"/>
      <c r="TB268" s="23"/>
      <c r="TC268" s="23"/>
      <c r="TD268" s="23"/>
      <c r="TE268" s="23"/>
      <c r="TF268" s="23"/>
      <c r="TG268" s="23"/>
      <c r="TH268" s="23"/>
      <c r="TI268" s="23"/>
      <c r="TJ268" s="23"/>
      <c r="TK268" s="23"/>
      <c r="TL268" s="23"/>
      <c r="TM268" s="23"/>
      <c r="TN268" s="23"/>
      <c r="TO268" s="23"/>
      <c r="TP268" s="23"/>
      <c r="TQ268" s="23"/>
      <c r="TR268" s="23"/>
      <c r="TS268" s="23"/>
      <c r="TT268" s="23"/>
      <c r="TU268" s="23"/>
      <c r="TV268" s="23"/>
      <c r="TW268" s="23"/>
      <c r="TX268" s="23"/>
      <c r="TY268" s="23"/>
      <c r="TZ268" s="23"/>
      <c r="UA268" s="23"/>
      <c r="UB268" s="23"/>
      <c r="UC268" s="23"/>
      <c r="UD268" s="23"/>
      <c r="UE268" s="23"/>
      <c r="UF268" s="23"/>
      <c r="UG268" s="23"/>
      <c r="UH268" s="23"/>
      <c r="UI268" s="23"/>
      <c r="UJ268" s="23"/>
      <c r="UK268" s="23"/>
      <c r="UL268" s="23"/>
      <c r="UM268" s="23"/>
      <c r="UN268" s="23"/>
      <c r="UO268" s="23"/>
      <c r="UP268" s="23"/>
      <c r="UQ268" s="23"/>
      <c r="UR268" s="23"/>
      <c r="US268" s="23"/>
      <c r="UT268" s="23"/>
      <c r="UU268" s="23"/>
      <c r="UV268" s="23"/>
      <c r="UW268" s="23"/>
      <c r="UX268" s="23"/>
      <c r="UY268" s="23"/>
      <c r="UZ268" s="23"/>
      <c r="VA268" s="23"/>
      <c r="VB268" s="23"/>
      <c r="VC268" s="23"/>
      <c r="VD268" s="23"/>
      <c r="VE268" s="23"/>
      <c r="VF268" s="23"/>
      <c r="VG268" s="23"/>
      <c r="VH268" s="23"/>
      <c r="VI268" s="23"/>
      <c r="VJ268" s="23"/>
      <c r="VK268" s="23"/>
      <c r="VL268" s="23"/>
      <c r="VM268" s="23"/>
      <c r="VN268" s="23"/>
      <c r="VO268" s="23"/>
      <c r="VP268" s="23"/>
      <c r="VQ268" s="23"/>
      <c r="VR268" s="23"/>
      <c r="VS268" s="23"/>
      <c r="VT268" s="23"/>
      <c r="VU268" s="23"/>
      <c r="VV268" s="23"/>
      <c r="VW268" s="23"/>
      <c r="VX268" s="23"/>
      <c r="VY268" s="23"/>
      <c r="VZ268" s="23"/>
      <c r="WA268" s="23"/>
      <c r="WB268" s="23"/>
      <c r="WC268" s="23"/>
      <c r="WD268" s="23"/>
      <c r="WE268" s="23"/>
      <c r="WF268" s="23"/>
      <c r="WG268" s="23"/>
      <c r="WH268" s="23"/>
      <c r="WI268" s="23"/>
      <c r="WJ268" s="23"/>
      <c r="WK268" s="23"/>
      <c r="WL268" s="23"/>
      <c r="WM268" s="23"/>
      <c r="WN268" s="23"/>
      <c r="WO268" s="23"/>
      <c r="WP268" s="23"/>
      <c r="WQ268" s="23"/>
      <c r="WR268" s="23"/>
      <c r="WS268" s="23"/>
      <c r="WT268" s="23"/>
      <c r="WU268" s="23"/>
      <c r="WV268" s="23"/>
      <c r="WW268" s="23"/>
      <c r="WX268" s="23"/>
      <c r="WY268" s="23"/>
      <c r="WZ268" s="23"/>
      <c r="XA268" s="23"/>
      <c r="XB268" s="23"/>
      <c r="XC268" s="23"/>
      <c r="XD268" s="23"/>
      <c r="XE268" s="23"/>
      <c r="XF268" s="23"/>
      <c r="XG268" s="23"/>
      <c r="XH268" s="23"/>
      <c r="XI268" s="23"/>
      <c r="XJ268" s="23"/>
      <c r="XK268" s="23"/>
      <c r="XL268" s="23"/>
      <c r="XM268" s="23"/>
      <c r="XN268" s="23"/>
      <c r="XO268" s="23"/>
      <c r="XP268" s="23"/>
      <c r="XQ268" s="23"/>
      <c r="XR268" s="23"/>
      <c r="XS268" s="23"/>
      <c r="XT268" s="23"/>
      <c r="XU268" s="23"/>
      <c r="XV268" s="23"/>
      <c r="XW268" s="23"/>
      <c r="XX268" s="23"/>
      <c r="XY268" s="23"/>
      <c r="XZ268" s="23"/>
      <c r="YA268" s="23"/>
      <c r="YB268" s="23"/>
      <c r="YC268" s="23"/>
      <c r="YD268" s="23"/>
      <c r="YE268" s="23"/>
      <c r="YF268" s="23"/>
      <c r="YG268" s="23"/>
      <c r="YH268" s="23"/>
      <c r="YI268" s="23"/>
      <c r="YJ268" s="23"/>
      <c r="YK268" s="23"/>
      <c r="YL268" s="23"/>
      <c r="YM268" s="23"/>
      <c r="YN268" s="23"/>
      <c r="YO268" s="23"/>
      <c r="YP268" s="23"/>
      <c r="YQ268" s="23"/>
      <c r="YR268" s="23"/>
      <c r="YS268" s="23"/>
      <c r="YT268" s="23"/>
      <c r="YU268" s="23"/>
      <c r="YV268" s="23"/>
      <c r="YW268" s="23"/>
      <c r="YX268" s="23"/>
      <c r="YY268" s="23"/>
      <c r="YZ268" s="23"/>
      <c r="ZA268" s="23"/>
      <c r="ZB268" s="23"/>
      <c r="ZC268" s="23"/>
      <c r="ZD268" s="23"/>
      <c r="ZE268" s="23"/>
      <c r="ZF268" s="23"/>
      <c r="ZG268" s="23"/>
      <c r="ZH268" s="23"/>
    </row>
    <row r="269" spans="1:684" s="20" customFormat="1" ht="13.55" customHeight="1">
      <c r="A269" s="608"/>
      <c r="B269" s="260" t="s">
        <v>26</v>
      </c>
      <c r="C269" s="269">
        <v>2769295</v>
      </c>
      <c r="D269" s="567">
        <f>(C269/C257-1)</f>
        <v>5.4714785076670935E-2</v>
      </c>
      <c r="E269" s="252"/>
      <c r="F269" s="536"/>
      <c r="G269" s="80">
        <v>305</v>
      </c>
      <c r="H269" s="532">
        <f t="shared" si="2"/>
        <v>0.15530303030303028</v>
      </c>
      <c r="I269" s="80">
        <v>122</v>
      </c>
      <c r="J269" s="568">
        <f t="shared" si="2"/>
        <v>0.15094339622641506</v>
      </c>
      <c r="K269" s="535"/>
      <c r="L269" s="532"/>
      <c r="M269" s="586"/>
      <c r="N269" s="589"/>
      <c r="O269" s="80"/>
      <c r="P269" s="536"/>
      <c r="Q269" s="252"/>
      <c r="R269" s="536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  <c r="JB269" s="23"/>
      <c r="JC269" s="23"/>
      <c r="JD269" s="23"/>
      <c r="JE269" s="23"/>
      <c r="JF269" s="23"/>
      <c r="JG269" s="23"/>
      <c r="JH269" s="23"/>
      <c r="JI269" s="23"/>
      <c r="JJ269" s="23"/>
      <c r="JK269" s="23"/>
      <c r="JL269" s="23"/>
      <c r="JM269" s="23"/>
      <c r="JN269" s="23"/>
      <c r="JO269" s="23"/>
      <c r="JP269" s="23"/>
      <c r="JQ269" s="23"/>
      <c r="JR269" s="23"/>
      <c r="JS269" s="23"/>
      <c r="JT269" s="23"/>
      <c r="JU269" s="23"/>
      <c r="JV269" s="23"/>
      <c r="JW269" s="23"/>
      <c r="JX269" s="23"/>
      <c r="JY269" s="23"/>
      <c r="JZ269" s="23"/>
      <c r="KA269" s="23"/>
      <c r="KB269" s="23"/>
      <c r="KC269" s="23"/>
      <c r="KD269" s="23"/>
      <c r="KE269" s="23"/>
      <c r="KF269" s="23"/>
      <c r="KG269" s="23"/>
      <c r="KH269" s="23"/>
      <c r="KI269" s="23"/>
      <c r="KJ269" s="23"/>
      <c r="KK269" s="23"/>
      <c r="KL269" s="23"/>
      <c r="KM269" s="23"/>
      <c r="KN269" s="23"/>
      <c r="KO269" s="23"/>
      <c r="KP269" s="23"/>
      <c r="KQ269" s="23"/>
      <c r="KR269" s="23"/>
      <c r="KS269" s="23"/>
      <c r="KT269" s="23"/>
      <c r="KU269" s="23"/>
      <c r="KV269" s="23"/>
      <c r="KW269" s="23"/>
      <c r="KX269" s="23"/>
      <c r="KY269" s="23"/>
      <c r="KZ269" s="23"/>
      <c r="LA269" s="23"/>
      <c r="LB269" s="23"/>
      <c r="LC269" s="23"/>
      <c r="LD269" s="23"/>
      <c r="LE269" s="23"/>
      <c r="LF269" s="23"/>
      <c r="LG269" s="23"/>
      <c r="LH269" s="23"/>
      <c r="LI269" s="23"/>
      <c r="LJ269" s="23"/>
      <c r="LK269" s="23"/>
      <c r="LL269" s="23"/>
      <c r="LM269" s="23"/>
      <c r="LN269" s="23"/>
      <c r="LO269" s="23"/>
      <c r="LP269" s="23"/>
      <c r="LQ269" s="23"/>
      <c r="LR269" s="23"/>
      <c r="LS269" s="23"/>
      <c r="LT269" s="23"/>
      <c r="LU269" s="23"/>
      <c r="LV269" s="23"/>
      <c r="LW269" s="23"/>
      <c r="LX269" s="23"/>
      <c r="LY269" s="23"/>
      <c r="LZ269" s="23"/>
      <c r="MA269" s="23"/>
      <c r="MB269" s="23"/>
      <c r="MC269" s="23"/>
      <c r="MD269" s="23"/>
      <c r="ME269" s="23"/>
      <c r="MF269" s="23"/>
      <c r="MG269" s="23"/>
      <c r="MH269" s="23"/>
      <c r="MI269" s="23"/>
      <c r="MJ269" s="23"/>
      <c r="MK269" s="23"/>
      <c r="ML269" s="23"/>
      <c r="MM269" s="23"/>
      <c r="MN269" s="23"/>
      <c r="MO269" s="23"/>
      <c r="MP269" s="23"/>
      <c r="MQ269" s="23"/>
      <c r="MR269" s="23"/>
      <c r="MS269" s="23"/>
      <c r="MT269" s="23"/>
      <c r="MU269" s="23"/>
      <c r="MV269" s="23"/>
      <c r="MW269" s="23"/>
      <c r="MX269" s="23"/>
      <c r="MY269" s="23"/>
      <c r="MZ269" s="23"/>
      <c r="NA269" s="23"/>
      <c r="NB269" s="23"/>
      <c r="NC269" s="23"/>
      <c r="ND269" s="23"/>
      <c r="NE269" s="23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  <c r="OI269" s="23"/>
      <c r="OJ269" s="23"/>
      <c r="OK269" s="23"/>
      <c r="OL269" s="23"/>
      <c r="OM269" s="23"/>
      <c r="ON269" s="23"/>
      <c r="OO269" s="23"/>
      <c r="OP269" s="23"/>
      <c r="OQ269" s="23"/>
      <c r="OR269" s="23"/>
      <c r="OS269" s="23"/>
      <c r="OT269" s="23"/>
      <c r="OU269" s="23"/>
      <c r="OV269" s="23"/>
      <c r="OW269" s="23"/>
      <c r="OX269" s="23"/>
      <c r="OY269" s="23"/>
      <c r="OZ269" s="23"/>
      <c r="PA269" s="23"/>
      <c r="PB269" s="23"/>
      <c r="PC269" s="23"/>
      <c r="PD269" s="23"/>
      <c r="PE269" s="23"/>
      <c r="PF269" s="23"/>
      <c r="PG269" s="23"/>
      <c r="PH269" s="23"/>
      <c r="PI269" s="23"/>
      <c r="PJ269" s="23"/>
      <c r="PK269" s="23"/>
      <c r="PL269" s="23"/>
      <c r="PM269" s="23"/>
      <c r="PN269" s="23"/>
      <c r="PO269" s="23"/>
      <c r="PP269" s="23"/>
      <c r="PQ269" s="23"/>
      <c r="PR269" s="23"/>
      <c r="PS269" s="23"/>
      <c r="PT269" s="23"/>
      <c r="PU269" s="23"/>
      <c r="PV269" s="23"/>
      <c r="PW269" s="23"/>
      <c r="PX269" s="23"/>
      <c r="PY269" s="23"/>
      <c r="PZ269" s="23"/>
      <c r="QA269" s="23"/>
      <c r="QB269" s="23"/>
      <c r="QC269" s="23"/>
      <c r="QD269" s="23"/>
      <c r="QE269" s="23"/>
      <c r="QF269" s="23"/>
      <c r="QG269" s="23"/>
      <c r="QH269" s="23"/>
      <c r="QI269" s="23"/>
      <c r="QJ269" s="23"/>
      <c r="QK269" s="23"/>
      <c r="QL269" s="23"/>
      <c r="QM269" s="23"/>
      <c r="QN269" s="23"/>
      <c r="QO269" s="23"/>
      <c r="QP269" s="23"/>
      <c r="QQ269" s="23"/>
      <c r="QR269" s="23"/>
      <c r="QS269" s="23"/>
      <c r="QT269" s="23"/>
      <c r="QU269" s="23"/>
      <c r="QV269" s="23"/>
      <c r="QW269" s="23"/>
      <c r="QX269" s="23"/>
      <c r="QY269" s="23"/>
      <c r="QZ269" s="23"/>
      <c r="RA269" s="23"/>
      <c r="RB269" s="23"/>
      <c r="RC269" s="23"/>
      <c r="RD269" s="23"/>
      <c r="RE269" s="23"/>
      <c r="RF269" s="23"/>
      <c r="RG269" s="23"/>
      <c r="RH269" s="23"/>
      <c r="RI269" s="23"/>
      <c r="RJ269" s="23"/>
      <c r="RK269" s="23"/>
      <c r="RL269" s="23"/>
      <c r="RM269" s="23"/>
      <c r="RN269" s="23"/>
      <c r="RO269" s="23"/>
      <c r="RP269" s="23"/>
      <c r="RQ269" s="23"/>
      <c r="RR269" s="23"/>
      <c r="RS269" s="23"/>
      <c r="RT269" s="23"/>
      <c r="RU269" s="23"/>
      <c r="RV269" s="23"/>
      <c r="RW269" s="23"/>
      <c r="RX269" s="23"/>
      <c r="RY269" s="23"/>
      <c r="RZ269" s="23"/>
      <c r="SA269" s="23"/>
      <c r="SB269" s="23"/>
      <c r="SC269" s="23"/>
      <c r="SD269" s="23"/>
      <c r="SE269" s="23"/>
      <c r="SF269" s="23"/>
      <c r="SG269" s="23"/>
      <c r="SH269" s="23"/>
      <c r="SI269" s="23"/>
      <c r="SJ269" s="23"/>
      <c r="SK269" s="23"/>
      <c r="SL269" s="23"/>
      <c r="SM269" s="23"/>
      <c r="SN269" s="23"/>
      <c r="SO269" s="23"/>
      <c r="SP269" s="23"/>
      <c r="SQ269" s="23"/>
      <c r="SR269" s="23"/>
      <c r="SS269" s="23"/>
      <c r="ST269" s="23"/>
      <c r="SU269" s="23"/>
      <c r="SV269" s="23"/>
      <c r="SW269" s="23"/>
      <c r="SX269" s="23"/>
      <c r="SY269" s="23"/>
      <c r="SZ269" s="23"/>
      <c r="TA269" s="23"/>
      <c r="TB269" s="23"/>
      <c r="TC269" s="23"/>
      <c r="TD269" s="23"/>
      <c r="TE269" s="23"/>
      <c r="TF269" s="23"/>
      <c r="TG269" s="23"/>
      <c r="TH269" s="23"/>
      <c r="TI269" s="23"/>
      <c r="TJ269" s="23"/>
      <c r="TK269" s="23"/>
      <c r="TL269" s="23"/>
      <c r="TM269" s="23"/>
      <c r="TN269" s="23"/>
      <c r="TO269" s="23"/>
      <c r="TP269" s="23"/>
      <c r="TQ269" s="23"/>
      <c r="TR269" s="23"/>
      <c r="TS269" s="23"/>
      <c r="TT269" s="23"/>
      <c r="TU269" s="23"/>
      <c r="TV269" s="23"/>
      <c r="TW269" s="23"/>
      <c r="TX269" s="23"/>
      <c r="TY269" s="23"/>
      <c r="TZ269" s="23"/>
      <c r="UA269" s="23"/>
      <c r="UB269" s="23"/>
      <c r="UC269" s="23"/>
      <c r="UD269" s="23"/>
      <c r="UE269" s="23"/>
      <c r="UF269" s="23"/>
      <c r="UG269" s="23"/>
      <c r="UH269" s="23"/>
      <c r="UI269" s="23"/>
      <c r="UJ269" s="23"/>
      <c r="UK269" s="23"/>
      <c r="UL269" s="23"/>
      <c r="UM269" s="23"/>
      <c r="UN269" s="23"/>
      <c r="UO269" s="23"/>
      <c r="UP269" s="23"/>
      <c r="UQ269" s="23"/>
      <c r="UR269" s="23"/>
      <c r="US269" s="23"/>
      <c r="UT269" s="23"/>
      <c r="UU269" s="23"/>
      <c r="UV269" s="23"/>
      <c r="UW269" s="23"/>
      <c r="UX269" s="23"/>
      <c r="UY269" s="23"/>
      <c r="UZ269" s="23"/>
      <c r="VA269" s="23"/>
      <c r="VB269" s="23"/>
      <c r="VC269" s="23"/>
      <c r="VD269" s="23"/>
      <c r="VE269" s="23"/>
      <c r="VF269" s="23"/>
      <c r="VG269" s="23"/>
      <c r="VH269" s="23"/>
      <c r="VI269" s="23"/>
      <c r="VJ269" s="23"/>
      <c r="VK269" s="23"/>
      <c r="VL269" s="23"/>
      <c r="VM269" s="23"/>
      <c r="VN269" s="23"/>
      <c r="VO269" s="23"/>
      <c r="VP269" s="23"/>
      <c r="VQ269" s="23"/>
      <c r="VR269" s="23"/>
      <c r="VS269" s="23"/>
      <c r="VT269" s="23"/>
      <c r="VU269" s="23"/>
      <c r="VV269" s="23"/>
      <c r="VW269" s="23"/>
      <c r="VX269" s="23"/>
      <c r="VY269" s="23"/>
      <c r="VZ269" s="23"/>
      <c r="WA269" s="23"/>
      <c r="WB269" s="23"/>
      <c r="WC269" s="23"/>
      <c r="WD269" s="23"/>
      <c r="WE269" s="23"/>
      <c r="WF269" s="23"/>
      <c r="WG269" s="23"/>
      <c r="WH269" s="23"/>
      <c r="WI269" s="23"/>
      <c r="WJ269" s="23"/>
      <c r="WK269" s="23"/>
      <c r="WL269" s="23"/>
      <c r="WM269" s="23"/>
      <c r="WN269" s="23"/>
      <c r="WO269" s="23"/>
      <c r="WP269" s="23"/>
      <c r="WQ269" s="23"/>
      <c r="WR269" s="23"/>
      <c r="WS269" s="23"/>
      <c r="WT269" s="23"/>
      <c r="WU269" s="23"/>
      <c r="WV269" s="23"/>
      <c r="WW269" s="23"/>
      <c r="WX269" s="23"/>
      <c r="WY269" s="23"/>
      <c r="WZ269" s="23"/>
      <c r="XA269" s="23"/>
      <c r="XB269" s="23"/>
      <c r="XC269" s="23"/>
      <c r="XD269" s="23"/>
      <c r="XE269" s="23"/>
      <c r="XF269" s="23"/>
      <c r="XG269" s="23"/>
      <c r="XH269" s="23"/>
      <c r="XI269" s="23"/>
      <c r="XJ269" s="23"/>
      <c r="XK269" s="23"/>
      <c r="XL269" s="23"/>
      <c r="XM269" s="23"/>
      <c r="XN269" s="23"/>
      <c r="XO269" s="23"/>
      <c r="XP269" s="23"/>
      <c r="XQ269" s="23"/>
      <c r="XR269" s="23"/>
      <c r="XS269" s="23"/>
      <c r="XT269" s="23"/>
      <c r="XU269" s="23"/>
      <c r="XV269" s="23"/>
      <c r="XW269" s="23"/>
      <c r="XX269" s="23"/>
      <c r="XY269" s="23"/>
      <c r="XZ269" s="23"/>
      <c r="YA269" s="23"/>
      <c r="YB269" s="23"/>
      <c r="YC269" s="23"/>
      <c r="YD269" s="23"/>
      <c r="YE269" s="23"/>
      <c r="YF269" s="23"/>
      <c r="YG269" s="23"/>
      <c r="YH269" s="23"/>
      <c r="YI269" s="23"/>
      <c r="YJ269" s="23"/>
      <c r="YK269" s="23"/>
      <c r="YL269" s="23"/>
      <c r="YM269" s="23"/>
      <c r="YN269" s="23"/>
      <c r="YO269" s="23"/>
      <c r="YP269" s="23"/>
      <c r="YQ269" s="23"/>
      <c r="YR269" s="23"/>
      <c r="YS269" s="23"/>
      <c r="YT269" s="23"/>
      <c r="YU269" s="23"/>
      <c r="YV269" s="23"/>
      <c r="YW269" s="23"/>
      <c r="YX269" s="23"/>
      <c r="YY269" s="23"/>
      <c r="YZ269" s="23"/>
      <c r="ZA269" s="23"/>
      <c r="ZB269" s="23"/>
      <c r="ZC269" s="23"/>
      <c r="ZD269" s="23"/>
      <c r="ZE269" s="23"/>
      <c r="ZF269" s="23"/>
      <c r="ZG269" s="23"/>
      <c r="ZH269" s="23"/>
    </row>
    <row r="270" spans="1:684" s="20" customFormat="1" ht="13.55" customHeight="1">
      <c r="A270" s="608"/>
      <c r="B270" s="260" t="s">
        <v>199</v>
      </c>
      <c r="C270" s="269">
        <v>2293716</v>
      </c>
      <c r="D270" s="571">
        <f>(C270/C258-1)</f>
        <v>4.3560629325864575E-2</v>
      </c>
      <c r="E270" s="535"/>
      <c r="F270" s="536"/>
      <c r="G270" s="80">
        <v>313</v>
      </c>
      <c r="H270" s="536">
        <f t="shared" si="2"/>
        <v>-3.1847133757961776E-3</v>
      </c>
      <c r="I270" s="80">
        <v>79</v>
      </c>
      <c r="J270" s="573">
        <f t="shared" si="2"/>
        <v>-0.34710743801652888</v>
      </c>
      <c r="K270" s="535"/>
      <c r="L270" s="536"/>
      <c r="M270" s="586"/>
      <c r="N270" s="589"/>
      <c r="O270" s="80"/>
      <c r="P270" s="536"/>
      <c r="Q270" s="252"/>
      <c r="R270" s="536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</row>
    <row r="271" spans="1:684" s="20" customFormat="1" ht="13.55" customHeight="1">
      <c r="A271" s="608"/>
      <c r="B271" s="260" t="s">
        <v>8</v>
      </c>
      <c r="C271" s="269"/>
      <c r="D271" s="536"/>
      <c r="E271" s="252"/>
      <c r="F271" s="536"/>
      <c r="G271" s="80"/>
      <c r="H271" s="536"/>
      <c r="I271" s="80"/>
      <c r="J271" s="536"/>
      <c r="K271" s="535"/>
      <c r="L271" s="536"/>
      <c r="M271" s="586"/>
      <c r="N271" s="589"/>
      <c r="O271" s="80"/>
      <c r="P271" s="536"/>
      <c r="Q271" s="252"/>
      <c r="R271" s="536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  <c r="OI271" s="23"/>
      <c r="OJ271" s="23"/>
      <c r="OK271" s="23"/>
      <c r="OL271" s="23"/>
      <c r="OM271" s="23"/>
      <c r="ON271" s="23"/>
      <c r="OO271" s="23"/>
      <c r="OP271" s="23"/>
      <c r="OQ271" s="23"/>
      <c r="OR271" s="23"/>
      <c r="OS271" s="23"/>
      <c r="OT271" s="23"/>
      <c r="OU271" s="23"/>
      <c r="OV271" s="23"/>
      <c r="OW271" s="23"/>
      <c r="OX271" s="23"/>
      <c r="OY271" s="23"/>
      <c r="OZ271" s="23"/>
      <c r="PA271" s="23"/>
      <c r="PB271" s="23"/>
      <c r="PC271" s="23"/>
      <c r="PD271" s="23"/>
      <c r="PE271" s="23"/>
      <c r="PF271" s="23"/>
      <c r="PG271" s="23"/>
      <c r="PH271" s="23"/>
      <c r="PI271" s="23"/>
      <c r="PJ271" s="23"/>
      <c r="PK271" s="23"/>
      <c r="PL271" s="23"/>
      <c r="PM271" s="23"/>
      <c r="PN271" s="23"/>
      <c r="PO271" s="23"/>
      <c r="PP271" s="23"/>
      <c r="PQ271" s="23"/>
      <c r="PR271" s="23"/>
      <c r="PS271" s="23"/>
      <c r="PT271" s="23"/>
      <c r="PU271" s="23"/>
      <c r="PV271" s="23"/>
      <c r="PW271" s="23"/>
      <c r="PX271" s="23"/>
      <c r="PY271" s="23"/>
      <c r="PZ271" s="23"/>
      <c r="QA271" s="23"/>
      <c r="QB271" s="23"/>
      <c r="QC271" s="23"/>
      <c r="QD271" s="23"/>
      <c r="QE271" s="23"/>
      <c r="QF271" s="23"/>
      <c r="QG271" s="23"/>
      <c r="QH271" s="23"/>
      <c r="QI271" s="23"/>
      <c r="QJ271" s="23"/>
      <c r="QK271" s="23"/>
      <c r="QL271" s="23"/>
      <c r="QM271" s="23"/>
      <c r="QN271" s="23"/>
      <c r="QO271" s="23"/>
      <c r="QP271" s="23"/>
      <c r="QQ271" s="23"/>
      <c r="QR271" s="23"/>
      <c r="QS271" s="23"/>
      <c r="QT271" s="23"/>
      <c r="QU271" s="23"/>
      <c r="QV271" s="23"/>
      <c r="QW271" s="23"/>
      <c r="QX271" s="23"/>
      <c r="QY271" s="23"/>
      <c r="QZ271" s="23"/>
      <c r="RA271" s="23"/>
      <c r="RB271" s="23"/>
      <c r="RC271" s="23"/>
      <c r="RD271" s="23"/>
      <c r="RE271" s="23"/>
      <c r="RF271" s="23"/>
      <c r="RG271" s="23"/>
      <c r="RH271" s="23"/>
      <c r="RI271" s="23"/>
      <c r="RJ271" s="23"/>
      <c r="RK271" s="23"/>
      <c r="RL271" s="23"/>
      <c r="RM271" s="23"/>
      <c r="RN271" s="23"/>
      <c r="RO271" s="23"/>
      <c r="RP271" s="23"/>
      <c r="RQ271" s="23"/>
      <c r="RR271" s="23"/>
      <c r="RS271" s="23"/>
      <c r="RT271" s="23"/>
      <c r="RU271" s="23"/>
      <c r="RV271" s="23"/>
      <c r="RW271" s="23"/>
      <c r="RX271" s="23"/>
      <c r="RY271" s="23"/>
      <c r="RZ271" s="23"/>
      <c r="SA271" s="23"/>
      <c r="SB271" s="23"/>
      <c r="SC271" s="23"/>
      <c r="SD271" s="23"/>
      <c r="SE271" s="23"/>
      <c r="SF271" s="23"/>
      <c r="SG271" s="23"/>
      <c r="SH271" s="23"/>
      <c r="SI271" s="23"/>
      <c r="SJ271" s="23"/>
      <c r="SK271" s="23"/>
      <c r="SL271" s="23"/>
      <c r="SM271" s="23"/>
      <c r="SN271" s="23"/>
      <c r="SO271" s="23"/>
      <c r="SP271" s="23"/>
      <c r="SQ271" s="23"/>
      <c r="SR271" s="23"/>
      <c r="SS271" s="23"/>
      <c r="ST271" s="23"/>
      <c r="SU271" s="23"/>
      <c r="SV271" s="23"/>
      <c r="SW271" s="23"/>
      <c r="SX271" s="23"/>
      <c r="SY271" s="23"/>
      <c r="SZ271" s="23"/>
      <c r="TA271" s="23"/>
      <c r="TB271" s="23"/>
      <c r="TC271" s="23"/>
      <c r="TD271" s="23"/>
      <c r="TE271" s="23"/>
      <c r="TF271" s="23"/>
      <c r="TG271" s="23"/>
      <c r="TH271" s="23"/>
      <c r="TI271" s="23"/>
      <c r="TJ271" s="23"/>
      <c r="TK271" s="23"/>
      <c r="TL271" s="23"/>
      <c r="TM271" s="23"/>
      <c r="TN271" s="23"/>
      <c r="TO271" s="23"/>
      <c r="TP271" s="23"/>
      <c r="TQ271" s="23"/>
      <c r="TR271" s="23"/>
      <c r="TS271" s="23"/>
      <c r="TT271" s="23"/>
      <c r="TU271" s="23"/>
      <c r="TV271" s="23"/>
      <c r="TW271" s="23"/>
      <c r="TX271" s="23"/>
      <c r="TY271" s="23"/>
      <c r="TZ271" s="23"/>
      <c r="UA271" s="23"/>
      <c r="UB271" s="23"/>
      <c r="UC271" s="23"/>
      <c r="UD271" s="23"/>
      <c r="UE271" s="23"/>
      <c r="UF271" s="23"/>
      <c r="UG271" s="23"/>
      <c r="UH271" s="23"/>
      <c r="UI271" s="23"/>
      <c r="UJ271" s="23"/>
      <c r="UK271" s="23"/>
      <c r="UL271" s="23"/>
      <c r="UM271" s="23"/>
      <c r="UN271" s="23"/>
      <c r="UO271" s="23"/>
      <c r="UP271" s="23"/>
      <c r="UQ271" s="23"/>
      <c r="UR271" s="23"/>
      <c r="US271" s="23"/>
      <c r="UT271" s="23"/>
      <c r="UU271" s="23"/>
      <c r="UV271" s="23"/>
      <c r="UW271" s="23"/>
      <c r="UX271" s="23"/>
      <c r="UY271" s="23"/>
      <c r="UZ271" s="23"/>
      <c r="VA271" s="23"/>
      <c r="VB271" s="23"/>
      <c r="VC271" s="23"/>
      <c r="VD271" s="23"/>
      <c r="VE271" s="23"/>
      <c r="VF271" s="23"/>
      <c r="VG271" s="23"/>
      <c r="VH271" s="23"/>
      <c r="VI271" s="23"/>
      <c r="VJ271" s="23"/>
      <c r="VK271" s="23"/>
      <c r="VL271" s="23"/>
      <c r="VM271" s="23"/>
      <c r="VN271" s="23"/>
      <c r="VO271" s="23"/>
      <c r="VP271" s="23"/>
      <c r="VQ271" s="23"/>
      <c r="VR271" s="23"/>
      <c r="VS271" s="23"/>
      <c r="VT271" s="23"/>
      <c r="VU271" s="23"/>
      <c r="VV271" s="23"/>
      <c r="VW271" s="23"/>
      <c r="VX271" s="23"/>
      <c r="VY271" s="23"/>
      <c r="VZ271" s="23"/>
      <c r="WA271" s="23"/>
      <c r="WB271" s="23"/>
      <c r="WC271" s="23"/>
      <c r="WD271" s="23"/>
      <c r="WE271" s="23"/>
      <c r="WF271" s="23"/>
      <c r="WG271" s="23"/>
      <c r="WH271" s="23"/>
      <c r="WI271" s="23"/>
      <c r="WJ271" s="23"/>
      <c r="WK271" s="23"/>
      <c r="WL271" s="23"/>
      <c r="WM271" s="23"/>
      <c r="WN271" s="23"/>
      <c r="WO271" s="23"/>
      <c r="WP271" s="23"/>
      <c r="WQ271" s="23"/>
      <c r="WR271" s="23"/>
      <c r="WS271" s="23"/>
      <c r="WT271" s="23"/>
      <c r="WU271" s="23"/>
      <c r="WV271" s="23"/>
      <c r="WW271" s="23"/>
      <c r="WX271" s="23"/>
      <c r="WY271" s="23"/>
      <c r="WZ271" s="23"/>
      <c r="XA271" s="23"/>
      <c r="XB271" s="23"/>
      <c r="XC271" s="23"/>
      <c r="XD271" s="23"/>
      <c r="XE271" s="23"/>
      <c r="XF271" s="23"/>
      <c r="XG271" s="23"/>
      <c r="XH271" s="23"/>
      <c r="XI271" s="23"/>
      <c r="XJ271" s="23"/>
      <c r="XK271" s="23"/>
      <c r="XL271" s="23"/>
      <c r="XM271" s="23"/>
      <c r="XN271" s="23"/>
      <c r="XO271" s="23"/>
      <c r="XP271" s="23"/>
      <c r="XQ271" s="23"/>
      <c r="XR271" s="23"/>
      <c r="XS271" s="23"/>
      <c r="XT271" s="23"/>
      <c r="XU271" s="23"/>
      <c r="XV271" s="23"/>
      <c r="XW271" s="23"/>
      <c r="XX271" s="23"/>
      <c r="XY271" s="23"/>
      <c r="XZ271" s="23"/>
      <c r="YA271" s="23"/>
      <c r="YB271" s="23"/>
      <c r="YC271" s="23"/>
      <c r="YD271" s="23"/>
      <c r="YE271" s="23"/>
      <c r="YF271" s="23"/>
      <c r="YG271" s="23"/>
      <c r="YH271" s="23"/>
      <c r="YI271" s="23"/>
      <c r="YJ271" s="23"/>
      <c r="YK271" s="23"/>
      <c r="YL271" s="23"/>
      <c r="YM271" s="23"/>
      <c r="YN271" s="23"/>
      <c r="YO271" s="23"/>
      <c r="YP271" s="23"/>
      <c r="YQ271" s="23"/>
      <c r="YR271" s="23"/>
      <c r="YS271" s="23"/>
      <c r="YT271" s="23"/>
      <c r="YU271" s="23"/>
      <c r="YV271" s="23"/>
      <c r="YW271" s="23"/>
      <c r="YX271" s="23"/>
      <c r="YY271" s="23"/>
      <c r="YZ271" s="23"/>
      <c r="ZA271" s="23"/>
      <c r="ZB271" s="23"/>
      <c r="ZC271" s="23"/>
      <c r="ZD271" s="23"/>
      <c r="ZE271" s="23"/>
      <c r="ZF271" s="23"/>
      <c r="ZG271" s="23"/>
      <c r="ZH271" s="23"/>
    </row>
    <row r="272" spans="1:684" s="20" customFormat="1" ht="13.55" customHeight="1">
      <c r="A272" s="608"/>
      <c r="B272" s="260" t="s">
        <v>9</v>
      </c>
      <c r="C272" s="385"/>
      <c r="D272" s="532"/>
      <c r="E272" s="252"/>
      <c r="F272" s="536"/>
      <c r="G272" s="80"/>
      <c r="H272" s="536"/>
      <c r="I272" s="80"/>
      <c r="J272" s="536"/>
      <c r="K272" s="535"/>
      <c r="L272" s="536"/>
      <c r="M272" s="586"/>
      <c r="N272" s="589"/>
      <c r="O272" s="80"/>
      <c r="P272" s="536"/>
      <c r="Q272" s="252"/>
      <c r="R272" s="536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  <c r="JB272" s="23"/>
      <c r="JC272" s="23"/>
      <c r="JD272" s="23"/>
      <c r="JE272" s="23"/>
      <c r="JF272" s="23"/>
      <c r="JG272" s="23"/>
      <c r="JH272" s="23"/>
      <c r="JI272" s="23"/>
      <c r="JJ272" s="23"/>
      <c r="JK272" s="23"/>
      <c r="JL272" s="23"/>
      <c r="JM272" s="23"/>
      <c r="JN272" s="23"/>
      <c r="JO272" s="23"/>
      <c r="JP272" s="23"/>
      <c r="JQ272" s="23"/>
      <c r="JR272" s="23"/>
      <c r="JS272" s="23"/>
      <c r="JT272" s="23"/>
      <c r="JU272" s="23"/>
      <c r="JV272" s="23"/>
      <c r="JW272" s="23"/>
      <c r="JX272" s="23"/>
      <c r="JY272" s="23"/>
      <c r="JZ272" s="23"/>
      <c r="KA272" s="23"/>
      <c r="KB272" s="23"/>
      <c r="KC272" s="23"/>
      <c r="KD272" s="23"/>
      <c r="KE272" s="23"/>
      <c r="KF272" s="23"/>
      <c r="KG272" s="23"/>
      <c r="KH272" s="23"/>
      <c r="KI272" s="23"/>
      <c r="KJ272" s="23"/>
      <c r="KK272" s="23"/>
      <c r="KL272" s="23"/>
      <c r="KM272" s="23"/>
      <c r="KN272" s="23"/>
      <c r="KO272" s="23"/>
      <c r="KP272" s="23"/>
      <c r="KQ272" s="23"/>
      <c r="KR272" s="23"/>
      <c r="KS272" s="23"/>
      <c r="KT272" s="23"/>
      <c r="KU272" s="23"/>
      <c r="KV272" s="23"/>
      <c r="KW272" s="23"/>
      <c r="KX272" s="23"/>
      <c r="KY272" s="23"/>
      <c r="KZ272" s="23"/>
      <c r="LA272" s="23"/>
      <c r="LB272" s="23"/>
      <c r="LC272" s="23"/>
      <c r="LD272" s="23"/>
      <c r="LE272" s="23"/>
      <c r="LF272" s="23"/>
      <c r="LG272" s="23"/>
      <c r="LH272" s="23"/>
      <c r="LI272" s="23"/>
      <c r="LJ272" s="23"/>
      <c r="LK272" s="23"/>
      <c r="LL272" s="23"/>
      <c r="LM272" s="23"/>
      <c r="LN272" s="23"/>
      <c r="LO272" s="23"/>
      <c r="LP272" s="23"/>
      <c r="LQ272" s="23"/>
      <c r="LR272" s="23"/>
      <c r="LS272" s="23"/>
      <c r="LT272" s="23"/>
      <c r="LU272" s="23"/>
      <c r="LV272" s="23"/>
      <c r="LW272" s="23"/>
      <c r="LX272" s="23"/>
      <c r="LY272" s="23"/>
      <c r="LZ272" s="23"/>
      <c r="MA272" s="23"/>
      <c r="MB272" s="23"/>
      <c r="MC272" s="23"/>
      <c r="MD272" s="23"/>
      <c r="ME272" s="23"/>
      <c r="MF272" s="23"/>
      <c r="MG272" s="23"/>
      <c r="MH272" s="23"/>
      <c r="MI272" s="23"/>
      <c r="MJ272" s="23"/>
      <c r="MK272" s="23"/>
      <c r="ML272" s="23"/>
      <c r="MM272" s="23"/>
      <c r="MN272" s="23"/>
      <c r="MO272" s="23"/>
      <c r="MP272" s="23"/>
      <c r="MQ272" s="23"/>
      <c r="MR272" s="23"/>
      <c r="MS272" s="23"/>
      <c r="MT272" s="23"/>
      <c r="MU272" s="23"/>
      <c r="MV272" s="23"/>
      <c r="MW272" s="23"/>
      <c r="MX272" s="23"/>
      <c r="MY272" s="23"/>
      <c r="MZ272" s="23"/>
      <c r="NA272" s="23"/>
      <c r="NB272" s="23"/>
      <c r="NC272" s="23"/>
      <c r="ND272" s="23"/>
      <c r="NE272" s="23"/>
      <c r="NF272" s="23"/>
      <c r="NG272" s="23"/>
      <c r="NH272" s="23"/>
      <c r="NI272" s="23"/>
      <c r="NJ272" s="23"/>
      <c r="NK272" s="23"/>
      <c r="NL272" s="23"/>
      <c r="NM272" s="23"/>
      <c r="NN272" s="23"/>
      <c r="NO272" s="23"/>
      <c r="NP272" s="23"/>
      <c r="NQ272" s="23"/>
      <c r="NR272" s="23"/>
      <c r="NS272" s="23"/>
      <c r="NT272" s="23"/>
      <c r="NU272" s="23"/>
      <c r="NV272" s="23"/>
      <c r="NW272" s="23"/>
      <c r="NX272" s="23"/>
      <c r="NY272" s="23"/>
      <c r="NZ272" s="23"/>
      <c r="OA272" s="23"/>
      <c r="OB272" s="23"/>
      <c r="OC272" s="23"/>
      <c r="OD272" s="23"/>
      <c r="OE272" s="23"/>
      <c r="OF272" s="23"/>
      <c r="OG272" s="23"/>
      <c r="OH272" s="23"/>
      <c r="OI272" s="23"/>
      <c r="OJ272" s="23"/>
      <c r="OK272" s="23"/>
      <c r="OL272" s="23"/>
      <c r="OM272" s="23"/>
      <c r="ON272" s="23"/>
      <c r="OO272" s="23"/>
      <c r="OP272" s="23"/>
      <c r="OQ272" s="23"/>
      <c r="OR272" s="23"/>
      <c r="OS272" s="23"/>
      <c r="OT272" s="23"/>
      <c r="OU272" s="23"/>
      <c r="OV272" s="23"/>
      <c r="OW272" s="23"/>
      <c r="OX272" s="23"/>
      <c r="OY272" s="23"/>
      <c r="OZ272" s="23"/>
      <c r="PA272" s="23"/>
      <c r="PB272" s="23"/>
      <c r="PC272" s="23"/>
      <c r="PD272" s="23"/>
      <c r="PE272" s="23"/>
      <c r="PF272" s="23"/>
      <c r="PG272" s="23"/>
      <c r="PH272" s="23"/>
      <c r="PI272" s="23"/>
      <c r="PJ272" s="23"/>
      <c r="PK272" s="23"/>
      <c r="PL272" s="23"/>
      <c r="PM272" s="23"/>
      <c r="PN272" s="23"/>
      <c r="PO272" s="23"/>
      <c r="PP272" s="23"/>
      <c r="PQ272" s="23"/>
      <c r="PR272" s="23"/>
      <c r="PS272" s="23"/>
      <c r="PT272" s="23"/>
      <c r="PU272" s="23"/>
      <c r="PV272" s="23"/>
      <c r="PW272" s="23"/>
      <c r="PX272" s="23"/>
      <c r="PY272" s="23"/>
      <c r="PZ272" s="23"/>
      <c r="QA272" s="23"/>
      <c r="QB272" s="23"/>
      <c r="QC272" s="23"/>
      <c r="QD272" s="23"/>
      <c r="QE272" s="23"/>
      <c r="QF272" s="23"/>
      <c r="QG272" s="23"/>
      <c r="QH272" s="23"/>
      <c r="QI272" s="23"/>
      <c r="QJ272" s="23"/>
      <c r="QK272" s="23"/>
      <c r="QL272" s="23"/>
      <c r="QM272" s="23"/>
      <c r="QN272" s="23"/>
      <c r="QO272" s="23"/>
      <c r="QP272" s="23"/>
      <c r="QQ272" s="23"/>
      <c r="QR272" s="23"/>
      <c r="QS272" s="23"/>
      <c r="QT272" s="23"/>
      <c r="QU272" s="23"/>
      <c r="QV272" s="23"/>
      <c r="QW272" s="23"/>
      <c r="QX272" s="23"/>
      <c r="QY272" s="23"/>
      <c r="QZ272" s="23"/>
      <c r="RA272" s="23"/>
      <c r="RB272" s="23"/>
      <c r="RC272" s="23"/>
      <c r="RD272" s="23"/>
      <c r="RE272" s="23"/>
      <c r="RF272" s="23"/>
      <c r="RG272" s="23"/>
      <c r="RH272" s="23"/>
      <c r="RI272" s="23"/>
      <c r="RJ272" s="23"/>
      <c r="RK272" s="23"/>
      <c r="RL272" s="23"/>
      <c r="RM272" s="23"/>
      <c r="RN272" s="23"/>
      <c r="RO272" s="23"/>
      <c r="RP272" s="23"/>
      <c r="RQ272" s="23"/>
      <c r="RR272" s="23"/>
      <c r="RS272" s="23"/>
      <c r="RT272" s="23"/>
      <c r="RU272" s="23"/>
      <c r="RV272" s="23"/>
      <c r="RW272" s="23"/>
      <c r="RX272" s="23"/>
      <c r="RY272" s="23"/>
      <c r="RZ272" s="23"/>
      <c r="SA272" s="23"/>
      <c r="SB272" s="23"/>
      <c r="SC272" s="23"/>
      <c r="SD272" s="23"/>
      <c r="SE272" s="23"/>
      <c r="SF272" s="23"/>
      <c r="SG272" s="23"/>
      <c r="SH272" s="23"/>
      <c r="SI272" s="23"/>
      <c r="SJ272" s="23"/>
      <c r="SK272" s="23"/>
      <c r="SL272" s="23"/>
      <c r="SM272" s="23"/>
      <c r="SN272" s="23"/>
      <c r="SO272" s="23"/>
      <c r="SP272" s="23"/>
      <c r="SQ272" s="23"/>
      <c r="SR272" s="23"/>
      <c r="SS272" s="23"/>
      <c r="ST272" s="23"/>
      <c r="SU272" s="23"/>
      <c r="SV272" s="23"/>
      <c r="SW272" s="23"/>
      <c r="SX272" s="23"/>
      <c r="SY272" s="23"/>
      <c r="SZ272" s="23"/>
      <c r="TA272" s="23"/>
      <c r="TB272" s="23"/>
      <c r="TC272" s="23"/>
      <c r="TD272" s="23"/>
      <c r="TE272" s="23"/>
      <c r="TF272" s="23"/>
      <c r="TG272" s="23"/>
      <c r="TH272" s="23"/>
      <c r="TI272" s="23"/>
      <c r="TJ272" s="23"/>
      <c r="TK272" s="23"/>
      <c r="TL272" s="23"/>
      <c r="TM272" s="23"/>
      <c r="TN272" s="23"/>
      <c r="TO272" s="23"/>
      <c r="TP272" s="23"/>
      <c r="TQ272" s="23"/>
      <c r="TR272" s="23"/>
      <c r="TS272" s="23"/>
      <c r="TT272" s="23"/>
      <c r="TU272" s="23"/>
      <c r="TV272" s="23"/>
      <c r="TW272" s="23"/>
      <c r="TX272" s="23"/>
      <c r="TY272" s="23"/>
      <c r="TZ272" s="23"/>
      <c r="UA272" s="23"/>
      <c r="UB272" s="23"/>
      <c r="UC272" s="23"/>
      <c r="UD272" s="23"/>
      <c r="UE272" s="23"/>
      <c r="UF272" s="23"/>
      <c r="UG272" s="23"/>
      <c r="UH272" s="23"/>
      <c r="UI272" s="23"/>
      <c r="UJ272" s="23"/>
      <c r="UK272" s="23"/>
      <c r="UL272" s="23"/>
      <c r="UM272" s="23"/>
      <c r="UN272" s="23"/>
      <c r="UO272" s="23"/>
      <c r="UP272" s="23"/>
      <c r="UQ272" s="23"/>
      <c r="UR272" s="23"/>
      <c r="US272" s="23"/>
      <c r="UT272" s="23"/>
      <c r="UU272" s="23"/>
      <c r="UV272" s="23"/>
      <c r="UW272" s="23"/>
      <c r="UX272" s="23"/>
      <c r="UY272" s="23"/>
      <c r="UZ272" s="23"/>
      <c r="VA272" s="23"/>
      <c r="VB272" s="23"/>
      <c r="VC272" s="23"/>
      <c r="VD272" s="23"/>
      <c r="VE272" s="23"/>
      <c r="VF272" s="23"/>
      <c r="VG272" s="23"/>
      <c r="VH272" s="23"/>
      <c r="VI272" s="23"/>
      <c r="VJ272" s="23"/>
      <c r="VK272" s="23"/>
      <c r="VL272" s="23"/>
      <c r="VM272" s="23"/>
      <c r="VN272" s="23"/>
      <c r="VO272" s="23"/>
      <c r="VP272" s="23"/>
      <c r="VQ272" s="23"/>
      <c r="VR272" s="23"/>
      <c r="VS272" s="23"/>
      <c r="VT272" s="23"/>
      <c r="VU272" s="23"/>
      <c r="VV272" s="23"/>
      <c r="VW272" s="23"/>
      <c r="VX272" s="23"/>
      <c r="VY272" s="23"/>
      <c r="VZ272" s="23"/>
      <c r="WA272" s="23"/>
      <c r="WB272" s="23"/>
      <c r="WC272" s="23"/>
      <c r="WD272" s="23"/>
      <c r="WE272" s="23"/>
      <c r="WF272" s="23"/>
      <c r="WG272" s="23"/>
      <c r="WH272" s="23"/>
      <c r="WI272" s="23"/>
      <c r="WJ272" s="23"/>
      <c r="WK272" s="23"/>
      <c r="WL272" s="23"/>
      <c r="WM272" s="23"/>
      <c r="WN272" s="23"/>
      <c r="WO272" s="23"/>
      <c r="WP272" s="23"/>
      <c r="WQ272" s="23"/>
      <c r="WR272" s="23"/>
      <c r="WS272" s="23"/>
      <c r="WT272" s="23"/>
      <c r="WU272" s="23"/>
      <c r="WV272" s="23"/>
      <c r="WW272" s="23"/>
      <c r="WX272" s="23"/>
      <c r="WY272" s="23"/>
      <c r="WZ272" s="23"/>
      <c r="XA272" s="23"/>
      <c r="XB272" s="23"/>
      <c r="XC272" s="23"/>
      <c r="XD272" s="23"/>
      <c r="XE272" s="23"/>
      <c r="XF272" s="23"/>
      <c r="XG272" s="23"/>
      <c r="XH272" s="23"/>
      <c r="XI272" s="23"/>
      <c r="XJ272" s="23"/>
      <c r="XK272" s="23"/>
      <c r="XL272" s="23"/>
      <c r="XM272" s="23"/>
      <c r="XN272" s="23"/>
      <c r="XO272" s="23"/>
      <c r="XP272" s="23"/>
      <c r="XQ272" s="23"/>
      <c r="XR272" s="23"/>
      <c r="XS272" s="23"/>
      <c r="XT272" s="23"/>
      <c r="XU272" s="23"/>
      <c r="XV272" s="23"/>
      <c r="XW272" s="23"/>
      <c r="XX272" s="23"/>
      <c r="XY272" s="23"/>
      <c r="XZ272" s="23"/>
      <c r="YA272" s="23"/>
      <c r="YB272" s="23"/>
      <c r="YC272" s="23"/>
      <c r="YD272" s="23"/>
      <c r="YE272" s="23"/>
      <c r="YF272" s="23"/>
      <c r="YG272" s="23"/>
      <c r="YH272" s="23"/>
      <c r="YI272" s="23"/>
      <c r="YJ272" s="23"/>
      <c r="YK272" s="23"/>
      <c r="YL272" s="23"/>
      <c r="YM272" s="23"/>
      <c r="YN272" s="23"/>
      <c r="YO272" s="23"/>
      <c r="YP272" s="23"/>
      <c r="YQ272" s="23"/>
      <c r="YR272" s="23"/>
      <c r="YS272" s="23"/>
      <c r="YT272" s="23"/>
      <c r="YU272" s="23"/>
      <c r="YV272" s="23"/>
      <c r="YW272" s="23"/>
      <c r="YX272" s="23"/>
      <c r="YY272" s="23"/>
      <c r="YZ272" s="23"/>
      <c r="ZA272" s="23"/>
      <c r="ZB272" s="23"/>
      <c r="ZC272" s="23"/>
      <c r="ZD272" s="23"/>
      <c r="ZE272" s="23"/>
      <c r="ZF272" s="23"/>
      <c r="ZG272" s="23"/>
      <c r="ZH272" s="23"/>
    </row>
    <row r="273" spans="1:684" s="20" customFormat="1" ht="13.55" customHeight="1">
      <c r="A273" s="608"/>
      <c r="B273" s="260" t="s">
        <v>202</v>
      </c>
      <c r="C273" s="269"/>
      <c r="D273" s="536"/>
      <c r="E273" s="252"/>
      <c r="F273" s="536"/>
      <c r="G273" s="80"/>
      <c r="H273" s="536"/>
      <c r="I273" s="80"/>
      <c r="J273" s="536"/>
      <c r="K273" s="535"/>
      <c r="L273" s="536"/>
      <c r="M273" s="586"/>
      <c r="N273" s="589"/>
      <c r="O273" s="80"/>
      <c r="P273" s="536"/>
      <c r="Q273" s="252"/>
      <c r="R273" s="536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  <c r="OI273" s="23"/>
      <c r="OJ273" s="23"/>
      <c r="OK273" s="23"/>
      <c r="OL273" s="23"/>
      <c r="OM273" s="23"/>
      <c r="ON273" s="23"/>
      <c r="OO273" s="23"/>
      <c r="OP273" s="23"/>
      <c r="OQ273" s="23"/>
      <c r="OR273" s="23"/>
      <c r="OS273" s="23"/>
      <c r="OT273" s="23"/>
      <c r="OU273" s="23"/>
      <c r="OV273" s="23"/>
      <c r="OW273" s="23"/>
      <c r="OX273" s="23"/>
      <c r="OY273" s="23"/>
      <c r="OZ273" s="23"/>
      <c r="PA273" s="23"/>
      <c r="PB273" s="23"/>
      <c r="PC273" s="23"/>
      <c r="PD273" s="23"/>
      <c r="PE273" s="23"/>
      <c r="PF273" s="23"/>
      <c r="PG273" s="23"/>
      <c r="PH273" s="23"/>
      <c r="PI273" s="23"/>
      <c r="PJ273" s="23"/>
      <c r="PK273" s="23"/>
      <c r="PL273" s="23"/>
      <c r="PM273" s="23"/>
      <c r="PN273" s="23"/>
      <c r="PO273" s="23"/>
      <c r="PP273" s="23"/>
      <c r="PQ273" s="23"/>
      <c r="PR273" s="23"/>
      <c r="PS273" s="23"/>
      <c r="PT273" s="23"/>
      <c r="PU273" s="23"/>
      <c r="PV273" s="23"/>
      <c r="PW273" s="23"/>
      <c r="PX273" s="23"/>
      <c r="PY273" s="23"/>
      <c r="PZ273" s="23"/>
      <c r="QA273" s="23"/>
      <c r="QB273" s="23"/>
      <c r="QC273" s="23"/>
      <c r="QD273" s="23"/>
      <c r="QE273" s="23"/>
      <c r="QF273" s="23"/>
      <c r="QG273" s="23"/>
      <c r="QH273" s="23"/>
      <c r="QI273" s="23"/>
      <c r="QJ273" s="23"/>
      <c r="QK273" s="23"/>
      <c r="QL273" s="23"/>
      <c r="QM273" s="23"/>
      <c r="QN273" s="23"/>
      <c r="QO273" s="23"/>
      <c r="QP273" s="23"/>
      <c r="QQ273" s="23"/>
      <c r="QR273" s="23"/>
      <c r="QS273" s="23"/>
      <c r="QT273" s="23"/>
      <c r="QU273" s="23"/>
      <c r="QV273" s="23"/>
      <c r="QW273" s="23"/>
      <c r="QX273" s="23"/>
      <c r="QY273" s="23"/>
      <c r="QZ273" s="23"/>
      <c r="RA273" s="23"/>
      <c r="RB273" s="23"/>
      <c r="RC273" s="23"/>
      <c r="RD273" s="23"/>
      <c r="RE273" s="23"/>
      <c r="RF273" s="23"/>
      <c r="RG273" s="23"/>
      <c r="RH273" s="23"/>
      <c r="RI273" s="23"/>
      <c r="RJ273" s="23"/>
      <c r="RK273" s="23"/>
      <c r="RL273" s="23"/>
      <c r="RM273" s="23"/>
      <c r="RN273" s="23"/>
      <c r="RO273" s="23"/>
      <c r="RP273" s="23"/>
      <c r="RQ273" s="23"/>
      <c r="RR273" s="23"/>
      <c r="RS273" s="23"/>
      <c r="RT273" s="23"/>
      <c r="RU273" s="23"/>
      <c r="RV273" s="23"/>
      <c r="RW273" s="23"/>
      <c r="RX273" s="23"/>
      <c r="RY273" s="23"/>
      <c r="RZ273" s="23"/>
      <c r="SA273" s="23"/>
      <c r="SB273" s="23"/>
      <c r="SC273" s="23"/>
      <c r="SD273" s="23"/>
      <c r="SE273" s="23"/>
      <c r="SF273" s="23"/>
      <c r="SG273" s="23"/>
      <c r="SH273" s="23"/>
      <c r="SI273" s="23"/>
      <c r="SJ273" s="23"/>
      <c r="SK273" s="23"/>
      <c r="SL273" s="23"/>
      <c r="SM273" s="23"/>
      <c r="SN273" s="23"/>
      <c r="SO273" s="23"/>
      <c r="SP273" s="23"/>
      <c r="SQ273" s="23"/>
      <c r="SR273" s="23"/>
      <c r="SS273" s="23"/>
      <c r="ST273" s="23"/>
      <c r="SU273" s="23"/>
      <c r="SV273" s="23"/>
      <c r="SW273" s="23"/>
      <c r="SX273" s="23"/>
      <c r="SY273" s="23"/>
      <c r="SZ273" s="23"/>
      <c r="TA273" s="23"/>
      <c r="TB273" s="23"/>
      <c r="TC273" s="23"/>
      <c r="TD273" s="23"/>
      <c r="TE273" s="23"/>
      <c r="TF273" s="23"/>
      <c r="TG273" s="23"/>
      <c r="TH273" s="23"/>
      <c r="TI273" s="23"/>
      <c r="TJ273" s="23"/>
      <c r="TK273" s="23"/>
      <c r="TL273" s="23"/>
      <c r="TM273" s="23"/>
      <c r="TN273" s="23"/>
      <c r="TO273" s="23"/>
      <c r="TP273" s="23"/>
      <c r="TQ273" s="23"/>
      <c r="TR273" s="23"/>
      <c r="TS273" s="23"/>
      <c r="TT273" s="23"/>
      <c r="TU273" s="23"/>
      <c r="TV273" s="23"/>
      <c r="TW273" s="23"/>
      <c r="TX273" s="23"/>
      <c r="TY273" s="23"/>
      <c r="TZ273" s="23"/>
      <c r="UA273" s="23"/>
      <c r="UB273" s="23"/>
      <c r="UC273" s="23"/>
      <c r="UD273" s="23"/>
      <c r="UE273" s="23"/>
      <c r="UF273" s="23"/>
      <c r="UG273" s="23"/>
      <c r="UH273" s="23"/>
      <c r="UI273" s="23"/>
      <c r="UJ273" s="23"/>
      <c r="UK273" s="23"/>
      <c r="UL273" s="23"/>
      <c r="UM273" s="23"/>
      <c r="UN273" s="23"/>
      <c r="UO273" s="23"/>
      <c r="UP273" s="23"/>
      <c r="UQ273" s="23"/>
      <c r="UR273" s="23"/>
      <c r="US273" s="23"/>
      <c r="UT273" s="23"/>
      <c r="UU273" s="23"/>
      <c r="UV273" s="23"/>
      <c r="UW273" s="23"/>
      <c r="UX273" s="23"/>
      <c r="UY273" s="23"/>
      <c r="UZ273" s="23"/>
      <c r="VA273" s="23"/>
      <c r="VB273" s="23"/>
      <c r="VC273" s="23"/>
      <c r="VD273" s="23"/>
      <c r="VE273" s="23"/>
      <c r="VF273" s="23"/>
      <c r="VG273" s="23"/>
      <c r="VH273" s="23"/>
      <c r="VI273" s="23"/>
      <c r="VJ273" s="23"/>
      <c r="VK273" s="23"/>
      <c r="VL273" s="23"/>
      <c r="VM273" s="23"/>
      <c r="VN273" s="23"/>
      <c r="VO273" s="23"/>
      <c r="VP273" s="23"/>
      <c r="VQ273" s="23"/>
      <c r="VR273" s="23"/>
      <c r="VS273" s="23"/>
      <c r="VT273" s="23"/>
      <c r="VU273" s="23"/>
      <c r="VV273" s="23"/>
      <c r="VW273" s="23"/>
      <c r="VX273" s="23"/>
      <c r="VY273" s="23"/>
      <c r="VZ273" s="23"/>
      <c r="WA273" s="23"/>
      <c r="WB273" s="23"/>
      <c r="WC273" s="23"/>
      <c r="WD273" s="23"/>
      <c r="WE273" s="23"/>
      <c r="WF273" s="23"/>
      <c r="WG273" s="23"/>
      <c r="WH273" s="23"/>
      <c r="WI273" s="23"/>
      <c r="WJ273" s="23"/>
      <c r="WK273" s="23"/>
      <c r="WL273" s="23"/>
      <c r="WM273" s="23"/>
      <c r="WN273" s="23"/>
      <c r="WO273" s="23"/>
      <c r="WP273" s="23"/>
      <c r="WQ273" s="23"/>
      <c r="WR273" s="23"/>
      <c r="WS273" s="23"/>
      <c r="WT273" s="23"/>
      <c r="WU273" s="23"/>
      <c r="WV273" s="23"/>
      <c r="WW273" s="23"/>
      <c r="WX273" s="23"/>
      <c r="WY273" s="23"/>
      <c r="WZ273" s="23"/>
      <c r="XA273" s="23"/>
      <c r="XB273" s="23"/>
      <c r="XC273" s="23"/>
      <c r="XD273" s="23"/>
      <c r="XE273" s="23"/>
      <c r="XF273" s="23"/>
      <c r="XG273" s="23"/>
      <c r="XH273" s="23"/>
      <c r="XI273" s="23"/>
      <c r="XJ273" s="23"/>
      <c r="XK273" s="23"/>
      <c r="XL273" s="23"/>
      <c r="XM273" s="23"/>
      <c r="XN273" s="23"/>
      <c r="XO273" s="23"/>
      <c r="XP273" s="23"/>
      <c r="XQ273" s="23"/>
      <c r="XR273" s="23"/>
      <c r="XS273" s="23"/>
      <c r="XT273" s="23"/>
      <c r="XU273" s="23"/>
      <c r="XV273" s="23"/>
      <c r="XW273" s="23"/>
      <c r="XX273" s="23"/>
      <c r="XY273" s="23"/>
      <c r="XZ273" s="23"/>
      <c r="YA273" s="23"/>
      <c r="YB273" s="23"/>
      <c r="YC273" s="23"/>
      <c r="YD273" s="23"/>
      <c r="YE273" s="23"/>
      <c r="YF273" s="23"/>
      <c r="YG273" s="23"/>
      <c r="YH273" s="23"/>
      <c r="YI273" s="23"/>
      <c r="YJ273" s="23"/>
      <c r="YK273" s="23"/>
      <c r="YL273" s="23"/>
      <c r="YM273" s="23"/>
      <c r="YN273" s="23"/>
      <c r="YO273" s="23"/>
      <c r="YP273" s="23"/>
      <c r="YQ273" s="23"/>
      <c r="YR273" s="23"/>
      <c r="YS273" s="23"/>
      <c r="YT273" s="23"/>
      <c r="YU273" s="23"/>
      <c r="YV273" s="23"/>
      <c r="YW273" s="23"/>
      <c r="YX273" s="23"/>
      <c r="YY273" s="23"/>
      <c r="YZ273" s="23"/>
      <c r="ZA273" s="23"/>
      <c r="ZB273" s="23"/>
      <c r="ZC273" s="23"/>
      <c r="ZD273" s="23"/>
      <c r="ZE273" s="23"/>
      <c r="ZF273" s="23"/>
      <c r="ZG273" s="23"/>
      <c r="ZH273" s="23"/>
    </row>
    <row r="274" spans="1:684" s="20" customFormat="1" ht="13.55" customHeight="1">
      <c r="A274" s="608"/>
      <c r="B274" s="260" t="s">
        <v>203</v>
      </c>
      <c r="C274" s="269"/>
      <c r="D274" s="536"/>
      <c r="E274" s="252"/>
      <c r="F274" s="536"/>
      <c r="G274" s="80"/>
      <c r="H274" s="536"/>
      <c r="I274" s="80"/>
      <c r="J274" s="536"/>
      <c r="K274" s="535"/>
      <c r="L274" s="536"/>
      <c r="M274" s="586"/>
      <c r="N274" s="589"/>
      <c r="O274" s="80"/>
      <c r="P274" s="536"/>
      <c r="Q274" s="252"/>
      <c r="R274" s="536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  <c r="NX274" s="23"/>
      <c r="NY274" s="23"/>
      <c r="NZ274" s="23"/>
      <c r="OA274" s="23"/>
      <c r="OB274" s="23"/>
      <c r="OC274" s="23"/>
      <c r="OD274" s="23"/>
      <c r="OE274" s="23"/>
      <c r="OF274" s="23"/>
      <c r="OG274" s="23"/>
      <c r="OH274" s="23"/>
      <c r="OI274" s="23"/>
      <c r="OJ274" s="23"/>
      <c r="OK274" s="23"/>
      <c r="OL274" s="23"/>
      <c r="OM274" s="23"/>
      <c r="ON274" s="23"/>
      <c r="OO274" s="23"/>
      <c r="OP274" s="23"/>
      <c r="OQ274" s="23"/>
      <c r="OR274" s="23"/>
      <c r="OS274" s="23"/>
      <c r="OT274" s="23"/>
      <c r="OU274" s="23"/>
      <c r="OV274" s="23"/>
      <c r="OW274" s="23"/>
      <c r="OX274" s="23"/>
      <c r="OY274" s="23"/>
      <c r="OZ274" s="23"/>
      <c r="PA274" s="23"/>
      <c r="PB274" s="23"/>
      <c r="PC274" s="23"/>
      <c r="PD274" s="23"/>
      <c r="PE274" s="23"/>
      <c r="PF274" s="23"/>
      <c r="PG274" s="23"/>
      <c r="PH274" s="23"/>
      <c r="PI274" s="23"/>
      <c r="PJ274" s="23"/>
      <c r="PK274" s="23"/>
      <c r="PL274" s="23"/>
      <c r="PM274" s="23"/>
      <c r="PN274" s="23"/>
      <c r="PO274" s="23"/>
      <c r="PP274" s="23"/>
      <c r="PQ274" s="23"/>
      <c r="PR274" s="23"/>
      <c r="PS274" s="23"/>
      <c r="PT274" s="23"/>
      <c r="PU274" s="23"/>
      <c r="PV274" s="23"/>
      <c r="PW274" s="23"/>
      <c r="PX274" s="23"/>
      <c r="PY274" s="23"/>
      <c r="PZ274" s="23"/>
      <c r="QA274" s="23"/>
      <c r="QB274" s="23"/>
      <c r="QC274" s="23"/>
      <c r="QD274" s="23"/>
      <c r="QE274" s="23"/>
      <c r="QF274" s="23"/>
      <c r="QG274" s="23"/>
      <c r="QH274" s="23"/>
      <c r="QI274" s="23"/>
      <c r="QJ274" s="23"/>
      <c r="QK274" s="23"/>
      <c r="QL274" s="23"/>
      <c r="QM274" s="23"/>
      <c r="QN274" s="23"/>
      <c r="QO274" s="23"/>
      <c r="QP274" s="23"/>
      <c r="QQ274" s="23"/>
      <c r="QR274" s="23"/>
      <c r="QS274" s="23"/>
      <c r="QT274" s="23"/>
      <c r="QU274" s="23"/>
      <c r="QV274" s="23"/>
      <c r="QW274" s="23"/>
      <c r="QX274" s="23"/>
      <c r="QY274" s="23"/>
      <c r="QZ274" s="23"/>
      <c r="RA274" s="23"/>
      <c r="RB274" s="23"/>
      <c r="RC274" s="23"/>
      <c r="RD274" s="23"/>
      <c r="RE274" s="23"/>
      <c r="RF274" s="23"/>
      <c r="RG274" s="23"/>
      <c r="RH274" s="23"/>
      <c r="RI274" s="23"/>
      <c r="RJ274" s="23"/>
      <c r="RK274" s="23"/>
      <c r="RL274" s="23"/>
      <c r="RM274" s="23"/>
      <c r="RN274" s="23"/>
      <c r="RO274" s="23"/>
      <c r="RP274" s="23"/>
      <c r="RQ274" s="23"/>
      <c r="RR274" s="23"/>
      <c r="RS274" s="23"/>
      <c r="RT274" s="23"/>
      <c r="RU274" s="23"/>
      <c r="RV274" s="23"/>
      <c r="RW274" s="23"/>
      <c r="RX274" s="23"/>
      <c r="RY274" s="23"/>
      <c r="RZ274" s="23"/>
      <c r="SA274" s="23"/>
      <c r="SB274" s="23"/>
      <c r="SC274" s="23"/>
      <c r="SD274" s="23"/>
      <c r="SE274" s="23"/>
      <c r="SF274" s="23"/>
      <c r="SG274" s="23"/>
      <c r="SH274" s="23"/>
      <c r="SI274" s="23"/>
      <c r="SJ274" s="23"/>
      <c r="SK274" s="23"/>
      <c r="SL274" s="23"/>
      <c r="SM274" s="23"/>
      <c r="SN274" s="23"/>
      <c r="SO274" s="23"/>
      <c r="SP274" s="23"/>
      <c r="SQ274" s="23"/>
      <c r="SR274" s="23"/>
      <c r="SS274" s="23"/>
      <c r="ST274" s="23"/>
      <c r="SU274" s="23"/>
      <c r="SV274" s="23"/>
      <c r="SW274" s="23"/>
      <c r="SX274" s="23"/>
      <c r="SY274" s="23"/>
      <c r="SZ274" s="23"/>
      <c r="TA274" s="23"/>
      <c r="TB274" s="23"/>
      <c r="TC274" s="23"/>
      <c r="TD274" s="23"/>
      <c r="TE274" s="23"/>
      <c r="TF274" s="23"/>
      <c r="TG274" s="23"/>
      <c r="TH274" s="23"/>
      <c r="TI274" s="23"/>
      <c r="TJ274" s="23"/>
      <c r="TK274" s="23"/>
      <c r="TL274" s="23"/>
      <c r="TM274" s="23"/>
      <c r="TN274" s="23"/>
      <c r="TO274" s="23"/>
      <c r="TP274" s="23"/>
      <c r="TQ274" s="23"/>
      <c r="TR274" s="23"/>
      <c r="TS274" s="23"/>
      <c r="TT274" s="23"/>
      <c r="TU274" s="23"/>
      <c r="TV274" s="23"/>
      <c r="TW274" s="23"/>
      <c r="TX274" s="23"/>
      <c r="TY274" s="23"/>
      <c r="TZ274" s="23"/>
      <c r="UA274" s="23"/>
      <c r="UB274" s="23"/>
      <c r="UC274" s="23"/>
      <c r="UD274" s="23"/>
      <c r="UE274" s="23"/>
      <c r="UF274" s="23"/>
      <c r="UG274" s="23"/>
      <c r="UH274" s="23"/>
      <c r="UI274" s="23"/>
      <c r="UJ274" s="23"/>
      <c r="UK274" s="23"/>
      <c r="UL274" s="23"/>
      <c r="UM274" s="23"/>
      <c r="UN274" s="23"/>
      <c r="UO274" s="23"/>
      <c r="UP274" s="23"/>
      <c r="UQ274" s="23"/>
      <c r="UR274" s="23"/>
      <c r="US274" s="23"/>
      <c r="UT274" s="23"/>
      <c r="UU274" s="23"/>
      <c r="UV274" s="23"/>
      <c r="UW274" s="23"/>
      <c r="UX274" s="23"/>
      <c r="UY274" s="23"/>
      <c r="UZ274" s="23"/>
      <c r="VA274" s="23"/>
      <c r="VB274" s="23"/>
      <c r="VC274" s="23"/>
      <c r="VD274" s="23"/>
      <c r="VE274" s="23"/>
      <c r="VF274" s="23"/>
      <c r="VG274" s="23"/>
      <c r="VH274" s="23"/>
      <c r="VI274" s="23"/>
      <c r="VJ274" s="23"/>
      <c r="VK274" s="23"/>
      <c r="VL274" s="23"/>
      <c r="VM274" s="23"/>
      <c r="VN274" s="23"/>
      <c r="VO274" s="23"/>
      <c r="VP274" s="23"/>
      <c r="VQ274" s="23"/>
      <c r="VR274" s="23"/>
      <c r="VS274" s="23"/>
      <c r="VT274" s="23"/>
      <c r="VU274" s="23"/>
      <c r="VV274" s="23"/>
      <c r="VW274" s="23"/>
      <c r="VX274" s="23"/>
      <c r="VY274" s="23"/>
      <c r="VZ274" s="23"/>
      <c r="WA274" s="23"/>
      <c r="WB274" s="23"/>
      <c r="WC274" s="23"/>
      <c r="WD274" s="23"/>
      <c r="WE274" s="23"/>
      <c r="WF274" s="23"/>
      <c r="WG274" s="23"/>
      <c r="WH274" s="23"/>
      <c r="WI274" s="23"/>
      <c r="WJ274" s="23"/>
      <c r="WK274" s="23"/>
      <c r="WL274" s="23"/>
      <c r="WM274" s="23"/>
      <c r="WN274" s="23"/>
      <c r="WO274" s="23"/>
      <c r="WP274" s="23"/>
      <c r="WQ274" s="23"/>
      <c r="WR274" s="23"/>
      <c r="WS274" s="23"/>
      <c r="WT274" s="23"/>
      <c r="WU274" s="23"/>
      <c r="WV274" s="23"/>
      <c r="WW274" s="23"/>
      <c r="WX274" s="23"/>
      <c r="WY274" s="23"/>
      <c r="WZ274" s="23"/>
      <c r="XA274" s="23"/>
      <c r="XB274" s="23"/>
      <c r="XC274" s="23"/>
      <c r="XD274" s="23"/>
      <c r="XE274" s="23"/>
      <c r="XF274" s="23"/>
      <c r="XG274" s="23"/>
      <c r="XH274" s="23"/>
      <c r="XI274" s="23"/>
      <c r="XJ274" s="23"/>
      <c r="XK274" s="23"/>
      <c r="XL274" s="23"/>
      <c r="XM274" s="23"/>
      <c r="XN274" s="23"/>
      <c r="XO274" s="23"/>
      <c r="XP274" s="23"/>
      <c r="XQ274" s="23"/>
      <c r="XR274" s="23"/>
      <c r="XS274" s="23"/>
      <c r="XT274" s="23"/>
      <c r="XU274" s="23"/>
      <c r="XV274" s="23"/>
      <c r="XW274" s="23"/>
      <c r="XX274" s="23"/>
      <c r="XY274" s="23"/>
      <c r="XZ274" s="23"/>
      <c r="YA274" s="23"/>
      <c r="YB274" s="23"/>
      <c r="YC274" s="23"/>
      <c r="YD274" s="23"/>
      <c r="YE274" s="23"/>
      <c r="YF274" s="23"/>
      <c r="YG274" s="23"/>
      <c r="YH274" s="23"/>
      <c r="YI274" s="23"/>
      <c r="YJ274" s="23"/>
      <c r="YK274" s="23"/>
      <c r="YL274" s="23"/>
      <c r="YM274" s="23"/>
      <c r="YN274" s="23"/>
      <c r="YO274" s="23"/>
      <c r="YP274" s="23"/>
      <c r="YQ274" s="23"/>
      <c r="YR274" s="23"/>
      <c r="YS274" s="23"/>
      <c r="YT274" s="23"/>
      <c r="YU274" s="23"/>
      <c r="YV274" s="23"/>
      <c r="YW274" s="23"/>
      <c r="YX274" s="23"/>
      <c r="YY274" s="23"/>
      <c r="YZ274" s="23"/>
      <c r="ZA274" s="23"/>
      <c r="ZB274" s="23"/>
      <c r="ZC274" s="23"/>
      <c r="ZD274" s="23"/>
      <c r="ZE274" s="23"/>
      <c r="ZF274" s="23"/>
      <c r="ZG274" s="23"/>
      <c r="ZH274" s="23"/>
    </row>
    <row r="275" spans="1:684" s="20" customFormat="1" ht="13.55" customHeight="1">
      <c r="A275" s="608"/>
      <c r="B275" s="260" t="s">
        <v>204</v>
      </c>
      <c r="C275" s="269"/>
      <c r="D275" s="536"/>
      <c r="E275" s="252"/>
      <c r="F275" s="536"/>
      <c r="G275" s="80"/>
      <c r="H275" s="536"/>
      <c r="I275" s="80"/>
      <c r="J275" s="536"/>
      <c r="K275" s="535"/>
      <c r="L275" s="536"/>
      <c r="M275" s="586"/>
      <c r="N275" s="589"/>
      <c r="O275" s="80"/>
      <c r="P275" s="536"/>
      <c r="Q275" s="252"/>
      <c r="R275" s="536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  <c r="NX275" s="23"/>
      <c r="NY275" s="23"/>
      <c r="NZ275" s="23"/>
      <c r="OA275" s="23"/>
      <c r="OB275" s="23"/>
      <c r="OC275" s="23"/>
      <c r="OD275" s="23"/>
      <c r="OE275" s="23"/>
      <c r="OF275" s="23"/>
      <c r="OG275" s="23"/>
      <c r="OH275" s="23"/>
      <c r="OI275" s="23"/>
      <c r="OJ275" s="23"/>
      <c r="OK275" s="23"/>
      <c r="OL275" s="23"/>
      <c r="OM275" s="23"/>
      <c r="ON275" s="23"/>
      <c r="OO275" s="23"/>
      <c r="OP275" s="23"/>
      <c r="OQ275" s="23"/>
      <c r="OR275" s="23"/>
      <c r="OS275" s="23"/>
      <c r="OT275" s="23"/>
      <c r="OU275" s="23"/>
      <c r="OV275" s="23"/>
      <c r="OW275" s="23"/>
      <c r="OX275" s="23"/>
      <c r="OY275" s="23"/>
      <c r="OZ275" s="23"/>
      <c r="PA275" s="23"/>
      <c r="PB275" s="23"/>
      <c r="PC275" s="23"/>
      <c r="PD275" s="23"/>
      <c r="PE275" s="23"/>
      <c r="PF275" s="23"/>
      <c r="PG275" s="23"/>
      <c r="PH275" s="23"/>
      <c r="PI275" s="23"/>
      <c r="PJ275" s="23"/>
      <c r="PK275" s="23"/>
      <c r="PL275" s="23"/>
      <c r="PM275" s="23"/>
      <c r="PN275" s="23"/>
      <c r="PO275" s="23"/>
      <c r="PP275" s="23"/>
      <c r="PQ275" s="23"/>
      <c r="PR275" s="23"/>
      <c r="PS275" s="23"/>
      <c r="PT275" s="23"/>
      <c r="PU275" s="23"/>
      <c r="PV275" s="23"/>
      <c r="PW275" s="23"/>
      <c r="PX275" s="23"/>
      <c r="PY275" s="23"/>
      <c r="PZ275" s="23"/>
      <c r="QA275" s="23"/>
      <c r="QB275" s="23"/>
      <c r="QC275" s="23"/>
      <c r="QD275" s="23"/>
      <c r="QE275" s="23"/>
      <c r="QF275" s="23"/>
      <c r="QG275" s="23"/>
      <c r="QH275" s="23"/>
      <c r="QI275" s="23"/>
      <c r="QJ275" s="23"/>
      <c r="QK275" s="23"/>
      <c r="QL275" s="23"/>
      <c r="QM275" s="23"/>
      <c r="QN275" s="23"/>
      <c r="QO275" s="23"/>
      <c r="QP275" s="23"/>
      <c r="QQ275" s="23"/>
      <c r="QR275" s="23"/>
      <c r="QS275" s="23"/>
      <c r="QT275" s="23"/>
      <c r="QU275" s="23"/>
      <c r="QV275" s="23"/>
      <c r="QW275" s="23"/>
      <c r="QX275" s="23"/>
      <c r="QY275" s="23"/>
      <c r="QZ275" s="23"/>
      <c r="RA275" s="23"/>
      <c r="RB275" s="23"/>
      <c r="RC275" s="23"/>
      <c r="RD275" s="23"/>
      <c r="RE275" s="23"/>
      <c r="RF275" s="23"/>
      <c r="RG275" s="23"/>
      <c r="RH275" s="23"/>
      <c r="RI275" s="23"/>
      <c r="RJ275" s="23"/>
      <c r="RK275" s="23"/>
      <c r="RL275" s="23"/>
      <c r="RM275" s="23"/>
      <c r="RN275" s="23"/>
      <c r="RO275" s="23"/>
      <c r="RP275" s="23"/>
      <c r="RQ275" s="23"/>
      <c r="RR275" s="23"/>
      <c r="RS275" s="23"/>
      <c r="RT275" s="23"/>
      <c r="RU275" s="23"/>
      <c r="RV275" s="23"/>
      <c r="RW275" s="23"/>
      <c r="RX275" s="23"/>
      <c r="RY275" s="23"/>
      <c r="RZ275" s="23"/>
      <c r="SA275" s="23"/>
      <c r="SB275" s="23"/>
      <c r="SC275" s="23"/>
      <c r="SD275" s="23"/>
      <c r="SE275" s="23"/>
      <c r="SF275" s="23"/>
      <c r="SG275" s="23"/>
      <c r="SH275" s="23"/>
      <c r="SI275" s="23"/>
      <c r="SJ275" s="23"/>
      <c r="SK275" s="23"/>
      <c r="SL275" s="23"/>
      <c r="SM275" s="23"/>
      <c r="SN275" s="23"/>
      <c r="SO275" s="23"/>
      <c r="SP275" s="23"/>
      <c r="SQ275" s="23"/>
      <c r="SR275" s="23"/>
      <c r="SS275" s="23"/>
      <c r="ST275" s="23"/>
      <c r="SU275" s="23"/>
      <c r="SV275" s="23"/>
      <c r="SW275" s="23"/>
      <c r="SX275" s="23"/>
      <c r="SY275" s="23"/>
      <c r="SZ275" s="23"/>
      <c r="TA275" s="23"/>
      <c r="TB275" s="23"/>
      <c r="TC275" s="23"/>
      <c r="TD275" s="23"/>
      <c r="TE275" s="23"/>
      <c r="TF275" s="23"/>
      <c r="TG275" s="23"/>
      <c r="TH275" s="23"/>
      <c r="TI275" s="23"/>
      <c r="TJ275" s="23"/>
      <c r="TK275" s="23"/>
      <c r="TL275" s="23"/>
      <c r="TM275" s="23"/>
      <c r="TN275" s="23"/>
      <c r="TO275" s="23"/>
      <c r="TP275" s="23"/>
      <c r="TQ275" s="23"/>
      <c r="TR275" s="23"/>
      <c r="TS275" s="23"/>
      <c r="TT275" s="23"/>
      <c r="TU275" s="23"/>
      <c r="TV275" s="23"/>
      <c r="TW275" s="23"/>
      <c r="TX275" s="23"/>
      <c r="TY275" s="23"/>
      <c r="TZ275" s="23"/>
      <c r="UA275" s="23"/>
      <c r="UB275" s="23"/>
      <c r="UC275" s="23"/>
      <c r="UD275" s="23"/>
      <c r="UE275" s="23"/>
      <c r="UF275" s="23"/>
      <c r="UG275" s="23"/>
      <c r="UH275" s="23"/>
      <c r="UI275" s="23"/>
      <c r="UJ275" s="23"/>
      <c r="UK275" s="23"/>
      <c r="UL275" s="23"/>
      <c r="UM275" s="23"/>
      <c r="UN275" s="23"/>
      <c r="UO275" s="23"/>
      <c r="UP275" s="23"/>
      <c r="UQ275" s="23"/>
      <c r="UR275" s="23"/>
      <c r="US275" s="23"/>
      <c r="UT275" s="23"/>
      <c r="UU275" s="23"/>
      <c r="UV275" s="23"/>
      <c r="UW275" s="23"/>
      <c r="UX275" s="23"/>
      <c r="UY275" s="23"/>
      <c r="UZ275" s="23"/>
      <c r="VA275" s="23"/>
      <c r="VB275" s="23"/>
      <c r="VC275" s="23"/>
      <c r="VD275" s="23"/>
      <c r="VE275" s="23"/>
      <c r="VF275" s="23"/>
      <c r="VG275" s="23"/>
      <c r="VH275" s="23"/>
      <c r="VI275" s="23"/>
      <c r="VJ275" s="23"/>
      <c r="VK275" s="23"/>
      <c r="VL275" s="23"/>
      <c r="VM275" s="23"/>
      <c r="VN275" s="23"/>
      <c r="VO275" s="23"/>
      <c r="VP275" s="23"/>
      <c r="VQ275" s="23"/>
      <c r="VR275" s="23"/>
      <c r="VS275" s="23"/>
      <c r="VT275" s="23"/>
      <c r="VU275" s="23"/>
      <c r="VV275" s="23"/>
      <c r="VW275" s="23"/>
      <c r="VX275" s="23"/>
      <c r="VY275" s="23"/>
      <c r="VZ275" s="23"/>
      <c r="WA275" s="23"/>
      <c r="WB275" s="23"/>
      <c r="WC275" s="23"/>
      <c r="WD275" s="23"/>
      <c r="WE275" s="23"/>
      <c r="WF275" s="23"/>
      <c r="WG275" s="23"/>
      <c r="WH275" s="23"/>
      <c r="WI275" s="23"/>
      <c r="WJ275" s="23"/>
      <c r="WK275" s="23"/>
      <c r="WL275" s="23"/>
      <c r="WM275" s="23"/>
      <c r="WN275" s="23"/>
      <c r="WO275" s="23"/>
      <c r="WP275" s="23"/>
      <c r="WQ275" s="23"/>
      <c r="WR275" s="23"/>
      <c r="WS275" s="23"/>
      <c r="WT275" s="23"/>
      <c r="WU275" s="23"/>
      <c r="WV275" s="23"/>
      <c r="WW275" s="23"/>
      <c r="WX275" s="23"/>
      <c r="WY275" s="23"/>
      <c r="WZ275" s="23"/>
      <c r="XA275" s="23"/>
      <c r="XB275" s="23"/>
      <c r="XC275" s="23"/>
      <c r="XD275" s="23"/>
      <c r="XE275" s="23"/>
      <c r="XF275" s="23"/>
      <c r="XG275" s="23"/>
      <c r="XH275" s="23"/>
      <c r="XI275" s="23"/>
      <c r="XJ275" s="23"/>
      <c r="XK275" s="23"/>
      <c r="XL275" s="23"/>
      <c r="XM275" s="23"/>
      <c r="XN275" s="23"/>
      <c r="XO275" s="23"/>
      <c r="XP275" s="23"/>
      <c r="XQ275" s="23"/>
      <c r="XR275" s="23"/>
      <c r="XS275" s="23"/>
      <c r="XT275" s="23"/>
      <c r="XU275" s="23"/>
      <c r="XV275" s="23"/>
      <c r="XW275" s="23"/>
      <c r="XX275" s="23"/>
      <c r="XY275" s="23"/>
      <c r="XZ275" s="23"/>
      <c r="YA275" s="23"/>
      <c r="YB275" s="23"/>
      <c r="YC275" s="23"/>
      <c r="YD275" s="23"/>
      <c r="YE275" s="23"/>
      <c r="YF275" s="23"/>
      <c r="YG275" s="23"/>
      <c r="YH275" s="23"/>
      <c r="YI275" s="23"/>
      <c r="YJ275" s="23"/>
      <c r="YK275" s="23"/>
      <c r="YL275" s="23"/>
      <c r="YM275" s="23"/>
      <c r="YN275" s="23"/>
      <c r="YO275" s="23"/>
      <c r="YP275" s="23"/>
      <c r="YQ275" s="23"/>
      <c r="YR275" s="23"/>
      <c r="YS275" s="23"/>
      <c r="YT275" s="23"/>
      <c r="YU275" s="23"/>
      <c r="YV275" s="23"/>
      <c r="YW275" s="23"/>
      <c r="YX275" s="23"/>
      <c r="YY275" s="23"/>
      <c r="YZ275" s="23"/>
      <c r="ZA275" s="23"/>
      <c r="ZB275" s="23"/>
      <c r="ZC275" s="23"/>
      <c r="ZD275" s="23"/>
      <c r="ZE275" s="23"/>
      <c r="ZF275" s="23"/>
      <c r="ZG275" s="23"/>
      <c r="ZH275" s="23"/>
    </row>
    <row r="276" spans="1:684" s="20" customFormat="1" ht="13.55" customHeight="1">
      <c r="A276" s="608"/>
      <c r="B276" s="260" t="s">
        <v>205</v>
      </c>
      <c r="C276" s="269"/>
      <c r="D276" s="536"/>
      <c r="E276" s="252"/>
      <c r="F276" s="536"/>
      <c r="G276" s="80"/>
      <c r="H276" s="536"/>
      <c r="I276" s="80"/>
      <c r="J276" s="536"/>
      <c r="K276" s="535"/>
      <c r="L276" s="536"/>
      <c r="M276" s="586"/>
      <c r="N276" s="589"/>
      <c r="O276" s="80"/>
      <c r="P276" s="536"/>
      <c r="Q276" s="252"/>
      <c r="R276" s="536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  <c r="NX276" s="23"/>
      <c r="NY276" s="23"/>
      <c r="NZ276" s="23"/>
      <c r="OA276" s="23"/>
      <c r="OB276" s="23"/>
      <c r="OC276" s="23"/>
      <c r="OD276" s="23"/>
      <c r="OE276" s="23"/>
      <c r="OF276" s="23"/>
      <c r="OG276" s="23"/>
      <c r="OH276" s="23"/>
      <c r="OI276" s="23"/>
      <c r="OJ276" s="23"/>
      <c r="OK276" s="23"/>
      <c r="OL276" s="23"/>
      <c r="OM276" s="23"/>
      <c r="ON276" s="23"/>
      <c r="OO276" s="23"/>
      <c r="OP276" s="23"/>
      <c r="OQ276" s="23"/>
      <c r="OR276" s="23"/>
      <c r="OS276" s="23"/>
      <c r="OT276" s="23"/>
      <c r="OU276" s="23"/>
      <c r="OV276" s="23"/>
      <c r="OW276" s="23"/>
      <c r="OX276" s="23"/>
      <c r="OY276" s="23"/>
      <c r="OZ276" s="23"/>
      <c r="PA276" s="23"/>
      <c r="PB276" s="23"/>
      <c r="PC276" s="23"/>
      <c r="PD276" s="23"/>
      <c r="PE276" s="23"/>
      <c r="PF276" s="23"/>
      <c r="PG276" s="23"/>
      <c r="PH276" s="23"/>
      <c r="PI276" s="23"/>
      <c r="PJ276" s="23"/>
      <c r="PK276" s="23"/>
      <c r="PL276" s="23"/>
      <c r="PM276" s="23"/>
      <c r="PN276" s="23"/>
      <c r="PO276" s="23"/>
      <c r="PP276" s="23"/>
      <c r="PQ276" s="23"/>
      <c r="PR276" s="23"/>
      <c r="PS276" s="23"/>
      <c r="PT276" s="23"/>
      <c r="PU276" s="23"/>
      <c r="PV276" s="23"/>
      <c r="PW276" s="23"/>
      <c r="PX276" s="23"/>
      <c r="PY276" s="23"/>
      <c r="PZ276" s="23"/>
      <c r="QA276" s="23"/>
      <c r="QB276" s="23"/>
      <c r="QC276" s="23"/>
      <c r="QD276" s="23"/>
      <c r="QE276" s="23"/>
      <c r="QF276" s="23"/>
      <c r="QG276" s="23"/>
      <c r="QH276" s="23"/>
      <c r="QI276" s="23"/>
      <c r="QJ276" s="23"/>
      <c r="QK276" s="23"/>
      <c r="QL276" s="23"/>
      <c r="QM276" s="23"/>
      <c r="QN276" s="23"/>
      <c r="QO276" s="23"/>
      <c r="QP276" s="23"/>
      <c r="QQ276" s="23"/>
      <c r="QR276" s="23"/>
      <c r="QS276" s="23"/>
      <c r="QT276" s="23"/>
      <c r="QU276" s="23"/>
      <c r="QV276" s="23"/>
      <c r="QW276" s="23"/>
      <c r="QX276" s="23"/>
      <c r="QY276" s="23"/>
      <c r="QZ276" s="23"/>
      <c r="RA276" s="23"/>
      <c r="RB276" s="23"/>
      <c r="RC276" s="23"/>
      <c r="RD276" s="23"/>
      <c r="RE276" s="23"/>
      <c r="RF276" s="23"/>
      <c r="RG276" s="23"/>
      <c r="RH276" s="23"/>
      <c r="RI276" s="23"/>
      <c r="RJ276" s="23"/>
      <c r="RK276" s="23"/>
      <c r="RL276" s="23"/>
      <c r="RM276" s="23"/>
      <c r="RN276" s="23"/>
      <c r="RO276" s="23"/>
      <c r="RP276" s="23"/>
      <c r="RQ276" s="23"/>
      <c r="RR276" s="23"/>
      <c r="RS276" s="23"/>
      <c r="RT276" s="23"/>
      <c r="RU276" s="23"/>
      <c r="RV276" s="23"/>
      <c r="RW276" s="23"/>
      <c r="RX276" s="23"/>
      <c r="RY276" s="23"/>
      <c r="RZ276" s="23"/>
      <c r="SA276" s="23"/>
      <c r="SB276" s="23"/>
      <c r="SC276" s="23"/>
      <c r="SD276" s="23"/>
      <c r="SE276" s="23"/>
      <c r="SF276" s="23"/>
      <c r="SG276" s="23"/>
      <c r="SH276" s="23"/>
      <c r="SI276" s="23"/>
      <c r="SJ276" s="23"/>
      <c r="SK276" s="23"/>
      <c r="SL276" s="23"/>
      <c r="SM276" s="23"/>
      <c r="SN276" s="23"/>
      <c r="SO276" s="23"/>
      <c r="SP276" s="23"/>
      <c r="SQ276" s="23"/>
      <c r="SR276" s="23"/>
      <c r="SS276" s="23"/>
      <c r="ST276" s="23"/>
      <c r="SU276" s="23"/>
      <c r="SV276" s="23"/>
      <c r="SW276" s="23"/>
      <c r="SX276" s="23"/>
      <c r="SY276" s="23"/>
      <c r="SZ276" s="23"/>
      <c r="TA276" s="23"/>
      <c r="TB276" s="23"/>
      <c r="TC276" s="23"/>
      <c r="TD276" s="23"/>
      <c r="TE276" s="23"/>
      <c r="TF276" s="23"/>
      <c r="TG276" s="23"/>
      <c r="TH276" s="23"/>
      <c r="TI276" s="23"/>
      <c r="TJ276" s="23"/>
      <c r="TK276" s="23"/>
      <c r="TL276" s="23"/>
      <c r="TM276" s="23"/>
      <c r="TN276" s="23"/>
      <c r="TO276" s="23"/>
      <c r="TP276" s="23"/>
      <c r="TQ276" s="23"/>
      <c r="TR276" s="23"/>
      <c r="TS276" s="23"/>
      <c r="TT276" s="23"/>
      <c r="TU276" s="23"/>
      <c r="TV276" s="23"/>
      <c r="TW276" s="23"/>
      <c r="TX276" s="23"/>
      <c r="TY276" s="23"/>
      <c r="TZ276" s="23"/>
      <c r="UA276" s="23"/>
      <c r="UB276" s="23"/>
      <c r="UC276" s="23"/>
      <c r="UD276" s="23"/>
      <c r="UE276" s="23"/>
      <c r="UF276" s="23"/>
      <c r="UG276" s="23"/>
      <c r="UH276" s="23"/>
      <c r="UI276" s="23"/>
      <c r="UJ276" s="23"/>
      <c r="UK276" s="23"/>
      <c r="UL276" s="23"/>
      <c r="UM276" s="23"/>
      <c r="UN276" s="23"/>
      <c r="UO276" s="23"/>
      <c r="UP276" s="23"/>
      <c r="UQ276" s="23"/>
      <c r="UR276" s="23"/>
      <c r="US276" s="23"/>
      <c r="UT276" s="23"/>
      <c r="UU276" s="23"/>
      <c r="UV276" s="23"/>
      <c r="UW276" s="23"/>
      <c r="UX276" s="23"/>
      <c r="UY276" s="23"/>
      <c r="UZ276" s="23"/>
      <c r="VA276" s="23"/>
      <c r="VB276" s="23"/>
      <c r="VC276" s="23"/>
      <c r="VD276" s="23"/>
      <c r="VE276" s="23"/>
      <c r="VF276" s="23"/>
      <c r="VG276" s="23"/>
      <c r="VH276" s="23"/>
      <c r="VI276" s="23"/>
      <c r="VJ276" s="23"/>
      <c r="VK276" s="23"/>
      <c r="VL276" s="23"/>
      <c r="VM276" s="23"/>
      <c r="VN276" s="23"/>
      <c r="VO276" s="23"/>
      <c r="VP276" s="23"/>
      <c r="VQ276" s="23"/>
      <c r="VR276" s="23"/>
      <c r="VS276" s="23"/>
      <c r="VT276" s="23"/>
      <c r="VU276" s="23"/>
      <c r="VV276" s="23"/>
      <c r="VW276" s="23"/>
      <c r="VX276" s="23"/>
      <c r="VY276" s="23"/>
      <c r="VZ276" s="23"/>
      <c r="WA276" s="23"/>
      <c r="WB276" s="23"/>
      <c r="WC276" s="23"/>
      <c r="WD276" s="23"/>
      <c r="WE276" s="23"/>
      <c r="WF276" s="23"/>
      <c r="WG276" s="23"/>
      <c r="WH276" s="23"/>
      <c r="WI276" s="23"/>
      <c r="WJ276" s="23"/>
      <c r="WK276" s="23"/>
      <c r="WL276" s="23"/>
      <c r="WM276" s="23"/>
      <c r="WN276" s="23"/>
      <c r="WO276" s="23"/>
      <c r="WP276" s="23"/>
      <c r="WQ276" s="23"/>
      <c r="WR276" s="23"/>
      <c r="WS276" s="23"/>
      <c r="WT276" s="23"/>
      <c r="WU276" s="23"/>
      <c r="WV276" s="23"/>
      <c r="WW276" s="23"/>
      <c r="WX276" s="23"/>
      <c r="WY276" s="23"/>
      <c r="WZ276" s="23"/>
      <c r="XA276" s="23"/>
      <c r="XB276" s="23"/>
      <c r="XC276" s="23"/>
      <c r="XD276" s="23"/>
      <c r="XE276" s="23"/>
      <c r="XF276" s="23"/>
      <c r="XG276" s="23"/>
      <c r="XH276" s="23"/>
      <c r="XI276" s="23"/>
      <c r="XJ276" s="23"/>
      <c r="XK276" s="23"/>
      <c r="XL276" s="23"/>
      <c r="XM276" s="23"/>
      <c r="XN276" s="23"/>
      <c r="XO276" s="23"/>
      <c r="XP276" s="23"/>
      <c r="XQ276" s="23"/>
      <c r="XR276" s="23"/>
      <c r="XS276" s="23"/>
      <c r="XT276" s="23"/>
      <c r="XU276" s="23"/>
      <c r="XV276" s="23"/>
      <c r="XW276" s="23"/>
      <c r="XX276" s="23"/>
      <c r="XY276" s="23"/>
      <c r="XZ276" s="23"/>
      <c r="YA276" s="23"/>
      <c r="YB276" s="23"/>
      <c r="YC276" s="23"/>
      <c r="YD276" s="23"/>
      <c r="YE276" s="23"/>
      <c r="YF276" s="23"/>
      <c r="YG276" s="23"/>
      <c r="YH276" s="23"/>
      <c r="YI276" s="23"/>
      <c r="YJ276" s="23"/>
      <c r="YK276" s="23"/>
      <c r="YL276" s="23"/>
      <c r="YM276" s="23"/>
      <c r="YN276" s="23"/>
      <c r="YO276" s="23"/>
      <c r="YP276" s="23"/>
      <c r="YQ276" s="23"/>
      <c r="YR276" s="23"/>
      <c r="YS276" s="23"/>
      <c r="YT276" s="23"/>
      <c r="YU276" s="23"/>
      <c r="YV276" s="23"/>
      <c r="YW276" s="23"/>
      <c r="YX276" s="23"/>
      <c r="YY276" s="23"/>
      <c r="YZ276" s="23"/>
      <c r="ZA276" s="23"/>
      <c r="ZB276" s="23"/>
      <c r="ZC276" s="23"/>
      <c r="ZD276" s="23"/>
      <c r="ZE276" s="23"/>
      <c r="ZF276" s="23"/>
      <c r="ZG276" s="23"/>
      <c r="ZH276" s="23"/>
    </row>
    <row r="277" spans="1:684" s="20" customFormat="1" ht="13.55" customHeight="1">
      <c r="A277" s="608"/>
      <c r="B277" s="260" t="s">
        <v>21</v>
      </c>
      <c r="C277" s="269"/>
      <c r="D277" s="536"/>
      <c r="E277" s="252"/>
      <c r="F277" s="536"/>
      <c r="G277" s="80"/>
      <c r="H277" s="536"/>
      <c r="I277" s="80"/>
      <c r="J277" s="536"/>
      <c r="K277" s="535"/>
      <c r="L277" s="536"/>
      <c r="M277" s="586"/>
      <c r="N277" s="589"/>
      <c r="O277" s="80"/>
      <c r="P277" s="536"/>
      <c r="Q277" s="252"/>
      <c r="R277" s="536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  <c r="JB277" s="23"/>
      <c r="JC277" s="23"/>
      <c r="JD277" s="23"/>
      <c r="JE277" s="23"/>
      <c r="JF277" s="23"/>
      <c r="JG277" s="23"/>
      <c r="JH277" s="23"/>
      <c r="JI277" s="23"/>
      <c r="JJ277" s="23"/>
      <c r="JK277" s="23"/>
      <c r="JL277" s="23"/>
      <c r="JM277" s="23"/>
      <c r="JN277" s="23"/>
      <c r="JO277" s="23"/>
      <c r="JP277" s="23"/>
      <c r="JQ277" s="23"/>
      <c r="JR277" s="23"/>
      <c r="JS277" s="23"/>
      <c r="JT277" s="23"/>
      <c r="JU277" s="23"/>
      <c r="JV277" s="23"/>
      <c r="JW277" s="23"/>
      <c r="JX277" s="23"/>
      <c r="JY277" s="23"/>
      <c r="JZ277" s="23"/>
      <c r="KA277" s="23"/>
      <c r="KB277" s="23"/>
      <c r="KC277" s="23"/>
      <c r="KD277" s="23"/>
      <c r="KE277" s="23"/>
      <c r="KF277" s="23"/>
      <c r="KG277" s="23"/>
      <c r="KH277" s="23"/>
      <c r="KI277" s="23"/>
      <c r="KJ277" s="23"/>
      <c r="KK277" s="23"/>
      <c r="KL277" s="23"/>
      <c r="KM277" s="23"/>
      <c r="KN277" s="23"/>
      <c r="KO277" s="23"/>
      <c r="KP277" s="23"/>
      <c r="KQ277" s="23"/>
      <c r="KR277" s="23"/>
      <c r="KS277" s="23"/>
      <c r="KT277" s="23"/>
      <c r="KU277" s="23"/>
      <c r="KV277" s="23"/>
      <c r="KW277" s="23"/>
      <c r="KX277" s="23"/>
      <c r="KY277" s="23"/>
      <c r="KZ277" s="23"/>
      <c r="LA277" s="23"/>
      <c r="LB277" s="23"/>
      <c r="LC277" s="23"/>
      <c r="LD277" s="23"/>
      <c r="LE277" s="23"/>
      <c r="LF277" s="23"/>
      <c r="LG277" s="23"/>
      <c r="LH277" s="23"/>
      <c r="LI277" s="23"/>
      <c r="LJ277" s="23"/>
      <c r="LK277" s="23"/>
      <c r="LL277" s="23"/>
      <c r="LM277" s="23"/>
      <c r="LN277" s="23"/>
      <c r="LO277" s="23"/>
      <c r="LP277" s="23"/>
      <c r="LQ277" s="23"/>
      <c r="LR277" s="23"/>
      <c r="LS277" s="23"/>
      <c r="LT277" s="23"/>
      <c r="LU277" s="23"/>
      <c r="LV277" s="23"/>
      <c r="LW277" s="23"/>
      <c r="LX277" s="23"/>
      <c r="LY277" s="23"/>
      <c r="LZ277" s="23"/>
      <c r="MA277" s="23"/>
      <c r="MB277" s="23"/>
      <c r="MC277" s="23"/>
      <c r="MD277" s="23"/>
      <c r="ME277" s="23"/>
      <c r="MF277" s="23"/>
      <c r="MG277" s="23"/>
      <c r="MH277" s="23"/>
      <c r="MI277" s="23"/>
      <c r="MJ277" s="23"/>
      <c r="MK277" s="23"/>
      <c r="ML277" s="23"/>
      <c r="MM277" s="23"/>
      <c r="MN277" s="23"/>
      <c r="MO277" s="23"/>
      <c r="MP277" s="23"/>
      <c r="MQ277" s="23"/>
      <c r="MR277" s="23"/>
      <c r="MS277" s="23"/>
      <c r="MT277" s="23"/>
      <c r="MU277" s="23"/>
      <c r="MV277" s="23"/>
      <c r="MW277" s="23"/>
      <c r="MX277" s="23"/>
      <c r="MY277" s="23"/>
      <c r="MZ277" s="23"/>
      <c r="NA277" s="23"/>
      <c r="NB277" s="23"/>
      <c r="NC277" s="23"/>
      <c r="ND277" s="23"/>
      <c r="NE277" s="23"/>
      <c r="NF277" s="23"/>
      <c r="NG277" s="23"/>
      <c r="NH277" s="23"/>
      <c r="NI277" s="23"/>
      <c r="NJ277" s="23"/>
      <c r="NK277" s="23"/>
      <c r="NL277" s="23"/>
      <c r="NM277" s="23"/>
      <c r="NN277" s="23"/>
      <c r="NO277" s="23"/>
      <c r="NP277" s="23"/>
      <c r="NQ277" s="23"/>
      <c r="NR277" s="23"/>
      <c r="NS277" s="23"/>
      <c r="NT277" s="23"/>
      <c r="NU277" s="23"/>
      <c r="NV277" s="23"/>
      <c r="NW277" s="23"/>
      <c r="NX277" s="23"/>
      <c r="NY277" s="23"/>
      <c r="NZ277" s="23"/>
      <c r="OA277" s="23"/>
      <c r="OB277" s="23"/>
      <c r="OC277" s="23"/>
      <c r="OD277" s="23"/>
      <c r="OE277" s="23"/>
      <c r="OF277" s="23"/>
      <c r="OG277" s="23"/>
      <c r="OH277" s="23"/>
      <c r="OI277" s="23"/>
      <c r="OJ277" s="23"/>
      <c r="OK277" s="23"/>
      <c r="OL277" s="23"/>
      <c r="OM277" s="23"/>
      <c r="ON277" s="23"/>
      <c r="OO277" s="23"/>
      <c r="OP277" s="23"/>
      <c r="OQ277" s="23"/>
      <c r="OR277" s="23"/>
      <c r="OS277" s="23"/>
      <c r="OT277" s="23"/>
      <c r="OU277" s="23"/>
      <c r="OV277" s="23"/>
      <c r="OW277" s="23"/>
      <c r="OX277" s="23"/>
      <c r="OY277" s="23"/>
      <c r="OZ277" s="23"/>
      <c r="PA277" s="23"/>
      <c r="PB277" s="23"/>
      <c r="PC277" s="23"/>
      <c r="PD277" s="23"/>
      <c r="PE277" s="23"/>
      <c r="PF277" s="23"/>
      <c r="PG277" s="23"/>
      <c r="PH277" s="23"/>
      <c r="PI277" s="23"/>
      <c r="PJ277" s="23"/>
      <c r="PK277" s="23"/>
      <c r="PL277" s="23"/>
      <c r="PM277" s="23"/>
      <c r="PN277" s="23"/>
      <c r="PO277" s="23"/>
      <c r="PP277" s="23"/>
      <c r="PQ277" s="23"/>
      <c r="PR277" s="23"/>
      <c r="PS277" s="23"/>
      <c r="PT277" s="23"/>
      <c r="PU277" s="23"/>
      <c r="PV277" s="23"/>
      <c r="PW277" s="23"/>
      <c r="PX277" s="23"/>
      <c r="PY277" s="23"/>
      <c r="PZ277" s="23"/>
      <c r="QA277" s="23"/>
      <c r="QB277" s="23"/>
      <c r="QC277" s="23"/>
      <c r="QD277" s="23"/>
      <c r="QE277" s="23"/>
      <c r="QF277" s="23"/>
      <c r="QG277" s="23"/>
      <c r="QH277" s="23"/>
      <c r="QI277" s="23"/>
      <c r="QJ277" s="23"/>
      <c r="QK277" s="23"/>
      <c r="QL277" s="23"/>
      <c r="QM277" s="23"/>
      <c r="QN277" s="23"/>
      <c r="QO277" s="23"/>
      <c r="QP277" s="23"/>
      <c r="QQ277" s="23"/>
      <c r="QR277" s="23"/>
      <c r="QS277" s="23"/>
      <c r="QT277" s="23"/>
      <c r="QU277" s="23"/>
      <c r="QV277" s="23"/>
      <c r="QW277" s="23"/>
      <c r="QX277" s="23"/>
      <c r="QY277" s="23"/>
      <c r="QZ277" s="23"/>
      <c r="RA277" s="23"/>
      <c r="RB277" s="23"/>
      <c r="RC277" s="23"/>
      <c r="RD277" s="23"/>
      <c r="RE277" s="23"/>
      <c r="RF277" s="23"/>
      <c r="RG277" s="23"/>
      <c r="RH277" s="23"/>
      <c r="RI277" s="23"/>
      <c r="RJ277" s="23"/>
      <c r="RK277" s="23"/>
      <c r="RL277" s="23"/>
      <c r="RM277" s="23"/>
      <c r="RN277" s="23"/>
      <c r="RO277" s="23"/>
      <c r="RP277" s="23"/>
      <c r="RQ277" s="23"/>
      <c r="RR277" s="23"/>
      <c r="RS277" s="23"/>
      <c r="RT277" s="23"/>
      <c r="RU277" s="23"/>
      <c r="RV277" s="23"/>
      <c r="RW277" s="23"/>
      <c r="RX277" s="23"/>
      <c r="RY277" s="23"/>
      <c r="RZ277" s="23"/>
      <c r="SA277" s="23"/>
      <c r="SB277" s="23"/>
      <c r="SC277" s="23"/>
      <c r="SD277" s="23"/>
      <c r="SE277" s="23"/>
      <c r="SF277" s="23"/>
      <c r="SG277" s="23"/>
      <c r="SH277" s="23"/>
      <c r="SI277" s="23"/>
      <c r="SJ277" s="23"/>
      <c r="SK277" s="23"/>
      <c r="SL277" s="23"/>
      <c r="SM277" s="23"/>
      <c r="SN277" s="23"/>
      <c r="SO277" s="23"/>
      <c r="SP277" s="23"/>
      <c r="SQ277" s="23"/>
      <c r="SR277" s="23"/>
      <c r="SS277" s="23"/>
      <c r="ST277" s="23"/>
      <c r="SU277" s="23"/>
      <c r="SV277" s="23"/>
      <c r="SW277" s="23"/>
      <c r="SX277" s="23"/>
      <c r="SY277" s="23"/>
      <c r="SZ277" s="23"/>
      <c r="TA277" s="23"/>
      <c r="TB277" s="23"/>
      <c r="TC277" s="23"/>
      <c r="TD277" s="23"/>
      <c r="TE277" s="23"/>
      <c r="TF277" s="23"/>
      <c r="TG277" s="23"/>
      <c r="TH277" s="23"/>
      <c r="TI277" s="23"/>
      <c r="TJ277" s="23"/>
      <c r="TK277" s="23"/>
      <c r="TL277" s="23"/>
      <c r="TM277" s="23"/>
      <c r="TN277" s="23"/>
      <c r="TO277" s="23"/>
      <c r="TP277" s="23"/>
      <c r="TQ277" s="23"/>
      <c r="TR277" s="23"/>
      <c r="TS277" s="23"/>
      <c r="TT277" s="23"/>
      <c r="TU277" s="23"/>
      <c r="TV277" s="23"/>
      <c r="TW277" s="23"/>
      <c r="TX277" s="23"/>
      <c r="TY277" s="23"/>
      <c r="TZ277" s="23"/>
      <c r="UA277" s="23"/>
      <c r="UB277" s="23"/>
      <c r="UC277" s="23"/>
      <c r="UD277" s="23"/>
      <c r="UE277" s="23"/>
      <c r="UF277" s="23"/>
      <c r="UG277" s="23"/>
      <c r="UH277" s="23"/>
      <c r="UI277" s="23"/>
      <c r="UJ277" s="23"/>
      <c r="UK277" s="23"/>
      <c r="UL277" s="23"/>
      <c r="UM277" s="23"/>
      <c r="UN277" s="23"/>
      <c r="UO277" s="23"/>
      <c r="UP277" s="23"/>
      <c r="UQ277" s="23"/>
      <c r="UR277" s="23"/>
      <c r="US277" s="23"/>
      <c r="UT277" s="23"/>
      <c r="UU277" s="23"/>
      <c r="UV277" s="23"/>
      <c r="UW277" s="23"/>
      <c r="UX277" s="23"/>
      <c r="UY277" s="23"/>
      <c r="UZ277" s="23"/>
      <c r="VA277" s="23"/>
      <c r="VB277" s="23"/>
      <c r="VC277" s="23"/>
      <c r="VD277" s="23"/>
      <c r="VE277" s="23"/>
      <c r="VF277" s="23"/>
      <c r="VG277" s="23"/>
      <c r="VH277" s="23"/>
      <c r="VI277" s="23"/>
      <c r="VJ277" s="23"/>
      <c r="VK277" s="23"/>
      <c r="VL277" s="23"/>
      <c r="VM277" s="23"/>
      <c r="VN277" s="23"/>
      <c r="VO277" s="23"/>
      <c r="VP277" s="23"/>
      <c r="VQ277" s="23"/>
      <c r="VR277" s="23"/>
      <c r="VS277" s="23"/>
      <c r="VT277" s="23"/>
      <c r="VU277" s="23"/>
      <c r="VV277" s="23"/>
      <c r="VW277" s="23"/>
      <c r="VX277" s="23"/>
      <c r="VY277" s="23"/>
      <c r="VZ277" s="23"/>
      <c r="WA277" s="23"/>
      <c r="WB277" s="23"/>
      <c r="WC277" s="23"/>
      <c r="WD277" s="23"/>
      <c r="WE277" s="23"/>
      <c r="WF277" s="23"/>
      <c r="WG277" s="23"/>
      <c r="WH277" s="23"/>
      <c r="WI277" s="23"/>
      <c r="WJ277" s="23"/>
      <c r="WK277" s="23"/>
      <c r="WL277" s="23"/>
      <c r="WM277" s="23"/>
      <c r="WN277" s="23"/>
      <c r="WO277" s="23"/>
      <c r="WP277" s="23"/>
      <c r="WQ277" s="23"/>
      <c r="WR277" s="23"/>
      <c r="WS277" s="23"/>
      <c r="WT277" s="23"/>
      <c r="WU277" s="23"/>
      <c r="WV277" s="23"/>
      <c r="WW277" s="23"/>
      <c r="WX277" s="23"/>
      <c r="WY277" s="23"/>
      <c r="WZ277" s="23"/>
      <c r="XA277" s="23"/>
      <c r="XB277" s="23"/>
      <c r="XC277" s="23"/>
      <c r="XD277" s="23"/>
      <c r="XE277" s="23"/>
      <c r="XF277" s="23"/>
      <c r="XG277" s="23"/>
      <c r="XH277" s="23"/>
      <c r="XI277" s="23"/>
      <c r="XJ277" s="23"/>
      <c r="XK277" s="23"/>
      <c r="XL277" s="23"/>
      <c r="XM277" s="23"/>
      <c r="XN277" s="23"/>
      <c r="XO277" s="23"/>
      <c r="XP277" s="23"/>
      <c r="XQ277" s="23"/>
      <c r="XR277" s="23"/>
      <c r="XS277" s="23"/>
      <c r="XT277" s="23"/>
      <c r="XU277" s="23"/>
      <c r="XV277" s="23"/>
      <c r="XW277" s="23"/>
      <c r="XX277" s="23"/>
      <c r="XY277" s="23"/>
      <c r="XZ277" s="23"/>
      <c r="YA277" s="23"/>
      <c r="YB277" s="23"/>
      <c r="YC277" s="23"/>
      <c r="YD277" s="23"/>
      <c r="YE277" s="23"/>
      <c r="YF277" s="23"/>
      <c r="YG277" s="23"/>
      <c r="YH277" s="23"/>
      <c r="YI277" s="23"/>
      <c r="YJ277" s="23"/>
      <c r="YK277" s="23"/>
      <c r="YL277" s="23"/>
      <c r="YM277" s="23"/>
      <c r="YN277" s="23"/>
      <c r="YO277" s="23"/>
      <c r="YP277" s="23"/>
      <c r="YQ277" s="23"/>
      <c r="YR277" s="23"/>
      <c r="YS277" s="23"/>
      <c r="YT277" s="23"/>
      <c r="YU277" s="23"/>
      <c r="YV277" s="23"/>
      <c r="YW277" s="23"/>
      <c r="YX277" s="23"/>
      <c r="YY277" s="23"/>
      <c r="YZ277" s="23"/>
      <c r="ZA277" s="23"/>
      <c r="ZB277" s="23"/>
      <c r="ZC277" s="23"/>
      <c r="ZD277" s="23"/>
      <c r="ZE277" s="23"/>
      <c r="ZF277" s="23"/>
      <c r="ZG277" s="23"/>
      <c r="ZH277" s="23"/>
    </row>
    <row r="278" spans="1:684" s="20" customFormat="1" ht="13.55" customHeight="1">
      <c r="A278" s="608"/>
      <c r="B278" s="260" t="s">
        <v>34</v>
      </c>
      <c r="C278" s="385"/>
      <c r="D278" s="532"/>
      <c r="E278" s="252"/>
      <c r="F278" s="536"/>
      <c r="G278" s="80"/>
      <c r="H278" s="536"/>
      <c r="I278" s="80"/>
      <c r="J278" s="536"/>
      <c r="K278" s="535"/>
      <c r="L278" s="536"/>
      <c r="M278" s="586"/>
      <c r="N278" s="589"/>
      <c r="O278" s="80"/>
      <c r="P278" s="536"/>
      <c r="Q278" s="252"/>
      <c r="R278" s="536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  <c r="JB278" s="23"/>
      <c r="JC278" s="23"/>
      <c r="JD278" s="23"/>
      <c r="JE278" s="23"/>
      <c r="JF278" s="23"/>
      <c r="JG278" s="23"/>
      <c r="JH278" s="23"/>
      <c r="JI278" s="23"/>
      <c r="JJ278" s="23"/>
      <c r="JK278" s="23"/>
      <c r="JL278" s="23"/>
      <c r="JM278" s="23"/>
      <c r="JN278" s="23"/>
      <c r="JO278" s="23"/>
      <c r="JP278" s="23"/>
      <c r="JQ278" s="23"/>
      <c r="JR278" s="23"/>
      <c r="JS278" s="23"/>
      <c r="JT278" s="23"/>
      <c r="JU278" s="23"/>
      <c r="JV278" s="23"/>
      <c r="JW278" s="23"/>
      <c r="JX278" s="23"/>
      <c r="JY278" s="23"/>
      <c r="JZ278" s="23"/>
      <c r="KA278" s="23"/>
      <c r="KB278" s="23"/>
      <c r="KC278" s="23"/>
      <c r="KD278" s="23"/>
      <c r="KE278" s="23"/>
      <c r="KF278" s="23"/>
      <c r="KG278" s="23"/>
      <c r="KH278" s="23"/>
      <c r="KI278" s="23"/>
      <c r="KJ278" s="23"/>
      <c r="KK278" s="23"/>
      <c r="KL278" s="23"/>
      <c r="KM278" s="23"/>
      <c r="KN278" s="23"/>
      <c r="KO278" s="23"/>
      <c r="KP278" s="23"/>
      <c r="KQ278" s="23"/>
      <c r="KR278" s="23"/>
      <c r="KS278" s="23"/>
      <c r="KT278" s="23"/>
      <c r="KU278" s="23"/>
      <c r="KV278" s="23"/>
      <c r="KW278" s="23"/>
      <c r="KX278" s="23"/>
      <c r="KY278" s="23"/>
      <c r="KZ278" s="23"/>
      <c r="LA278" s="23"/>
      <c r="LB278" s="23"/>
      <c r="LC278" s="23"/>
      <c r="LD278" s="23"/>
      <c r="LE278" s="23"/>
      <c r="LF278" s="23"/>
      <c r="LG278" s="23"/>
      <c r="LH278" s="23"/>
      <c r="LI278" s="23"/>
      <c r="LJ278" s="23"/>
      <c r="LK278" s="23"/>
      <c r="LL278" s="23"/>
      <c r="LM278" s="23"/>
      <c r="LN278" s="23"/>
      <c r="LO278" s="23"/>
      <c r="LP278" s="23"/>
      <c r="LQ278" s="23"/>
      <c r="LR278" s="23"/>
      <c r="LS278" s="23"/>
      <c r="LT278" s="23"/>
      <c r="LU278" s="23"/>
      <c r="LV278" s="23"/>
      <c r="LW278" s="23"/>
      <c r="LX278" s="23"/>
      <c r="LY278" s="23"/>
      <c r="LZ278" s="23"/>
      <c r="MA278" s="23"/>
      <c r="MB278" s="23"/>
      <c r="MC278" s="23"/>
      <c r="MD278" s="23"/>
      <c r="ME278" s="23"/>
      <c r="MF278" s="23"/>
      <c r="MG278" s="23"/>
      <c r="MH278" s="23"/>
      <c r="MI278" s="23"/>
      <c r="MJ278" s="23"/>
      <c r="MK278" s="23"/>
      <c r="ML278" s="23"/>
      <c r="MM278" s="23"/>
      <c r="MN278" s="23"/>
      <c r="MO278" s="23"/>
      <c r="MP278" s="23"/>
      <c r="MQ278" s="23"/>
      <c r="MR278" s="23"/>
      <c r="MS278" s="23"/>
      <c r="MT278" s="23"/>
      <c r="MU278" s="23"/>
      <c r="MV278" s="23"/>
      <c r="MW278" s="23"/>
      <c r="MX278" s="23"/>
      <c r="MY278" s="23"/>
      <c r="MZ278" s="23"/>
      <c r="NA278" s="23"/>
      <c r="NB278" s="23"/>
      <c r="NC278" s="23"/>
      <c r="ND278" s="23"/>
      <c r="NE278" s="23"/>
      <c r="NF278" s="23"/>
      <c r="NG278" s="23"/>
      <c r="NH278" s="23"/>
      <c r="NI278" s="23"/>
      <c r="NJ278" s="23"/>
      <c r="NK278" s="23"/>
      <c r="NL278" s="23"/>
      <c r="NM278" s="23"/>
      <c r="NN278" s="23"/>
      <c r="NO278" s="23"/>
      <c r="NP278" s="23"/>
      <c r="NQ278" s="23"/>
      <c r="NR278" s="23"/>
      <c r="NS278" s="23"/>
      <c r="NT278" s="23"/>
      <c r="NU278" s="23"/>
      <c r="NV278" s="23"/>
      <c r="NW278" s="23"/>
      <c r="NX278" s="23"/>
      <c r="NY278" s="23"/>
      <c r="NZ278" s="23"/>
      <c r="OA278" s="23"/>
      <c r="OB278" s="23"/>
      <c r="OC278" s="23"/>
      <c r="OD278" s="23"/>
      <c r="OE278" s="23"/>
      <c r="OF278" s="23"/>
      <c r="OG278" s="23"/>
      <c r="OH278" s="23"/>
      <c r="OI278" s="23"/>
      <c r="OJ278" s="23"/>
      <c r="OK278" s="23"/>
      <c r="OL278" s="23"/>
      <c r="OM278" s="23"/>
      <c r="ON278" s="23"/>
      <c r="OO278" s="23"/>
      <c r="OP278" s="23"/>
      <c r="OQ278" s="23"/>
      <c r="OR278" s="23"/>
      <c r="OS278" s="23"/>
      <c r="OT278" s="23"/>
      <c r="OU278" s="23"/>
      <c r="OV278" s="23"/>
      <c r="OW278" s="23"/>
      <c r="OX278" s="23"/>
      <c r="OY278" s="23"/>
      <c r="OZ278" s="23"/>
      <c r="PA278" s="23"/>
      <c r="PB278" s="23"/>
      <c r="PC278" s="23"/>
      <c r="PD278" s="23"/>
      <c r="PE278" s="23"/>
      <c r="PF278" s="23"/>
      <c r="PG278" s="23"/>
      <c r="PH278" s="23"/>
      <c r="PI278" s="23"/>
      <c r="PJ278" s="23"/>
      <c r="PK278" s="23"/>
      <c r="PL278" s="23"/>
      <c r="PM278" s="23"/>
      <c r="PN278" s="23"/>
      <c r="PO278" s="23"/>
      <c r="PP278" s="23"/>
      <c r="PQ278" s="23"/>
      <c r="PR278" s="23"/>
      <c r="PS278" s="23"/>
      <c r="PT278" s="23"/>
      <c r="PU278" s="23"/>
      <c r="PV278" s="23"/>
      <c r="PW278" s="23"/>
      <c r="PX278" s="23"/>
      <c r="PY278" s="23"/>
      <c r="PZ278" s="23"/>
      <c r="QA278" s="23"/>
      <c r="QB278" s="23"/>
      <c r="QC278" s="23"/>
      <c r="QD278" s="23"/>
      <c r="QE278" s="23"/>
      <c r="QF278" s="23"/>
      <c r="QG278" s="23"/>
      <c r="QH278" s="23"/>
      <c r="QI278" s="23"/>
      <c r="QJ278" s="23"/>
      <c r="QK278" s="23"/>
      <c r="QL278" s="23"/>
      <c r="QM278" s="23"/>
      <c r="QN278" s="23"/>
      <c r="QO278" s="23"/>
      <c r="QP278" s="23"/>
      <c r="QQ278" s="23"/>
      <c r="QR278" s="23"/>
      <c r="QS278" s="23"/>
      <c r="QT278" s="23"/>
      <c r="QU278" s="23"/>
      <c r="QV278" s="23"/>
      <c r="QW278" s="23"/>
      <c r="QX278" s="23"/>
      <c r="QY278" s="23"/>
      <c r="QZ278" s="23"/>
      <c r="RA278" s="23"/>
      <c r="RB278" s="23"/>
      <c r="RC278" s="23"/>
      <c r="RD278" s="23"/>
      <c r="RE278" s="23"/>
      <c r="RF278" s="23"/>
      <c r="RG278" s="23"/>
      <c r="RH278" s="23"/>
      <c r="RI278" s="23"/>
      <c r="RJ278" s="23"/>
      <c r="RK278" s="23"/>
      <c r="RL278" s="23"/>
      <c r="RM278" s="23"/>
      <c r="RN278" s="23"/>
      <c r="RO278" s="23"/>
      <c r="RP278" s="23"/>
      <c r="RQ278" s="23"/>
      <c r="RR278" s="23"/>
      <c r="RS278" s="23"/>
      <c r="RT278" s="23"/>
      <c r="RU278" s="23"/>
      <c r="RV278" s="23"/>
      <c r="RW278" s="23"/>
      <c r="RX278" s="23"/>
      <c r="RY278" s="23"/>
      <c r="RZ278" s="23"/>
      <c r="SA278" s="23"/>
      <c r="SB278" s="23"/>
      <c r="SC278" s="23"/>
      <c r="SD278" s="23"/>
      <c r="SE278" s="23"/>
      <c r="SF278" s="23"/>
      <c r="SG278" s="23"/>
      <c r="SH278" s="23"/>
      <c r="SI278" s="23"/>
      <c r="SJ278" s="23"/>
      <c r="SK278" s="23"/>
      <c r="SL278" s="23"/>
      <c r="SM278" s="23"/>
      <c r="SN278" s="23"/>
      <c r="SO278" s="23"/>
      <c r="SP278" s="23"/>
      <c r="SQ278" s="23"/>
      <c r="SR278" s="23"/>
      <c r="SS278" s="23"/>
      <c r="ST278" s="23"/>
      <c r="SU278" s="23"/>
      <c r="SV278" s="23"/>
      <c r="SW278" s="23"/>
      <c r="SX278" s="23"/>
      <c r="SY278" s="23"/>
      <c r="SZ278" s="23"/>
      <c r="TA278" s="23"/>
      <c r="TB278" s="23"/>
      <c r="TC278" s="23"/>
      <c r="TD278" s="23"/>
      <c r="TE278" s="23"/>
      <c r="TF278" s="23"/>
      <c r="TG278" s="23"/>
      <c r="TH278" s="23"/>
      <c r="TI278" s="23"/>
      <c r="TJ278" s="23"/>
      <c r="TK278" s="23"/>
      <c r="TL278" s="23"/>
      <c r="TM278" s="23"/>
      <c r="TN278" s="23"/>
      <c r="TO278" s="23"/>
      <c r="TP278" s="23"/>
      <c r="TQ278" s="23"/>
      <c r="TR278" s="23"/>
      <c r="TS278" s="23"/>
      <c r="TT278" s="23"/>
      <c r="TU278" s="23"/>
      <c r="TV278" s="23"/>
      <c r="TW278" s="23"/>
      <c r="TX278" s="23"/>
      <c r="TY278" s="23"/>
      <c r="TZ278" s="23"/>
      <c r="UA278" s="23"/>
      <c r="UB278" s="23"/>
      <c r="UC278" s="23"/>
      <c r="UD278" s="23"/>
      <c r="UE278" s="23"/>
      <c r="UF278" s="23"/>
      <c r="UG278" s="23"/>
      <c r="UH278" s="23"/>
      <c r="UI278" s="23"/>
      <c r="UJ278" s="23"/>
      <c r="UK278" s="23"/>
      <c r="UL278" s="23"/>
      <c r="UM278" s="23"/>
      <c r="UN278" s="23"/>
      <c r="UO278" s="23"/>
      <c r="UP278" s="23"/>
      <c r="UQ278" s="23"/>
      <c r="UR278" s="23"/>
      <c r="US278" s="23"/>
      <c r="UT278" s="23"/>
      <c r="UU278" s="23"/>
      <c r="UV278" s="23"/>
      <c r="UW278" s="23"/>
      <c r="UX278" s="23"/>
      <c r="UY278" s="23"/>
      <c r="UZ278" s="23"/>
      <c r="VA278" s="23"/>
      <c r="VB278" s="23"/>
      <c r="VC278" s="23"/>
      <c r="VD278" s="23"/>
      <c r="VE278" s="23"/>
      <c r="VF278" s="23"/>
      <c r="VG278" s="23"/>
      <c r="VH278" s="23"/>
      <c r="VI278" s="23"/>
      <c r="VJ278" s="23"/>
      <c r="VK278" s="23"/>
      <c r="VL278" s="23"/>
      <c r="VM278" s="23"/>
      <c r="VN278" s="23"/>
      <c r="VO278" s="23"/>
      <c r="VP278" s="23"/>
      <c r="VQ278" s="23"/>
      <c r="VR278" s="23"/>
      <c r="VS278" s="23"/>
      <c r="VT278" s="23"/>
      <c r="VU278" s="23"/>
      <c r="VV278" s="23"/>
      <c r="VW278" s="23"/>
      <c r="VX278" s="23"/>
      <c r="VY278" s="23"/>
      <c r="VZ278" s="23"/>
      <c r="WA278" s="23"/>
      <c r="WB278" s="23"/>
      <c r="WC278" s="23"/>
      <c r="WD278" s="23"/>
      <c r="WE278" s="23"/>
      <c r="WF278" s="23"/>
      <c r="WG278" s="23"/>
      <c r="WH278" s="23"/>
      <c r="WI278" s="23"/>
      <c r="WJ278" s="23"/>
      <c r="WK278" s="23"/>
      <c r="WL278" s="23"/>
      <c r="WM278" s="23"/>
      <c r="WN278" s="23"/>
      <c r="WO278" s="23"/>
      <c r="WP278" s="23"/>
      <c r="WQ278" s="23"/>
      <c r="WR278" s="23"/>
      <c r="WS278" s="23"/>
      <c r="WT278" s="23"/>
      <c r="WU278" s="23"/>
      <c r="WV278" s="23"/>
      <c r="WW278" s="23"/>
      <c r="WX278" s="23"/>
      <c r="WY278" s="23"/>
      <c r="WZ278" s="23"/>
      <c r="XA278" s="23"/>
      <c r="XB278" s="23"/>
      <c r="XC278" s="23"/>
      <c r="XD278" s="23"/>
      <c r="XE278" s="23"/>
      <c r="XF278" s="23"/>
      <c r="XG278" s="23"/>
      <c r="XH278" s="23"/>
      <c r="XI278" s="23"/>
      <c r="XJ278" s="23"/>
      <c r="XK278" s="23"/>
      <c r="XL278" s="23"/>
      <c r="XM278" s="23"/>
      <c r="XN278" s="23"/>
      <c r="XO278" s="23"/>
      <c r="XP278" s="23"/>
      <c r="XQ278" s="23"/>
      <c r="XR278" s="23"/>
      <c r="XS278" s="23"/>
      <c r="XT278" s="23"/>
      <c r="XU278" s="23"/>
      <c r="XV278" s="23"/>
      <c r="XW278" s="23"/>
      <c r="XX278" s="23"/>
      <c r="XY278" s="23"/>
      <c r="XZ278" s="23"/>
      <c r="YA278" s="23"/>
      <c r="YB278" s="23"/>
      <c r="YC278" s="23"/>
      <c r="YD278" s="23"/>
      <c r="YE278" s="23"/>
      <c r="YF278" s="23"/>
      <c r="YG278" s="23"/>
      <c r="YH278" s="23"/>
      <c r="YI278" s="23"/>
      <c r="YJ278" s="23"/>
      <c r="YK278" s="23"/>
      <c r="YL278" s="23"/>
      <c r="YM278" s="23"/>
      <c r="YN278" s="23"/>
      <c r="YO278" s="23"/>
      <c r="YP278" s="23"/>
      <c r="YQ278" s="23"/>
      <c r="YR278" s="23"/>
      <c r="YS278" s="23"/>
      <c r="YT278" s="23"/>
      <c r="YU278" s="23"/>
      <c r="YV278" s="23"/>
      <c r="YW278" s="23"/>
      <c r="YX278" s="23"/>
      <c r="YY278" s="23"/>
      <c r="YZ278" s="23"/>
      <c r="ZA278" s="23"/>
      <c r="ZB278" s="23"/>
      <c r="ZC278" s="23"/>
      <c r="ZD278" s="23"/>
      <c r="ZE278" s="23"/>
      <c r="ZF278" s="23"/>
      <c r="ZG278" s="23"/>
      <c r="ZH278" s="23"/>
    </row>
    <row r="279" spans="1:684" s="20" customFormat="1" ht="13.55" customHeight="1" thickBot="1">
      <c r="A279" s="609"/>
      <c r="B279" s="291" t="s">
        <v>32</v>
      </c>
      <c r="C279" s="292"/>
      <c r="D279" s="536"/>
      <c r="E279" s="296"/>
      <c r="F279" s="293"/>
      <c r="G279" s="295"/>
      <c r="H279" s="536"/>
      <c r="I279" s="295"/>
      <c r="J279" s="536"/>
      <c r="K279" s="294"/>
      <c r="L279" s="536"/>
      <c r="M279" s="667"/>
      <c r="N279" s="668"/>
      <c r="O279" s="80"/>
      <c r="P279" s="536"/>
      <c r="Q279" s="252"/>
      <c r="R279" s="536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  <c r="OI279" s="23"/>
      <c r="OJ279" s="23"/>
      <c r="OK279" s="23"/>
      <c r="OL279" s="23"/>
      <c r="OM279" s="23"/>
      <c r="ON279" s="23"/>
      <c r="OO279" s="23"/>
      <c r="OP279" s="23"/>
      <c r="OQ279" s="23"/>
      <c r="OR279" s="23"/>
      <c r="OS279" s="23"/>
      <c r="OT279" s="23"/>
      <c r="OU279" s="23"/>
      <c r="OV279" s="23"/>
      <c r="OW279" s="23"/>
      <c r="OX279" s="23"/>
      <c r="OY279" s="23"/>
      <c r="OZ279" s="23"/>
      <c r="PA279" s="23"/>
      <c r="PB279" s="23"/>
      <c r="PC279" s="23"/>
      <c r="PD279" s="23"/>
      <c r="PE279" s="23"/>
      <c r="PF279" s="23"/>
      <c r="PG279" s="23"/>
      <c r="PH279" s="23"/>
      <c r="PI279" s="23"/>
      <c r="PJ279" s="23"/>
      <c r="PK279" s="23"/>
      <c r="PL279" s="23"/>
      <c r="PM279" s="23"/>
      <c r="PN279" s="23"/>
      <c r="PO279" s="23"/>
      <c r="PP279" s="23"/>
      <c r="PQ279" s="23"/>
      <c r="PR279" s="23"/>
      <c r="PS279" s="23"/>
      <c r="PT279" s="23"/>
      <c r="PU279" s="23"/>
      <c r="PV279" s="23"/>
      <c r="PW279" s="23"/>
      <c r="PX279" s="23"/>
      <c r="PY279" s="23"/>
      <c r="PZ279" s="23"/>
      <c r="QA279" s="23"/>
      <c r="QB279" s="23"/>
      <c r="QC279" s="23"/>
      <c r="QD279" s="23"/>
      <c r="QE279" s="23"/>
      <c r="QF279" s="23"/>
      <c r="QG279" s="23"/>
      <c r="QH279" s="23"/>
      <c r="QI279" s="23"/>
      <c r="QJ279" s="23"/>
      <c r="QK279" s="23"/>
      <c r="QL279" s="23"/>
      <c r="QM279" s="23"/>
      <c r="QN279" s="23"/>
      <c r="QO279" s="23"/>
      <c r="QP279" s="23"/>
      <c r="QQ279" s="23"/>
      <c r="QR279" s="23"/>
      <c r="QS279" s="23"/>
      <c r="QT279" s="23"/>
      <c r="QU279" s="23"/>
      <c r="QV279" s="23"/>
      <c r="QW279" s="23"/>
      <c r="QX279" s="23"/>
      <c r="QY279" s="23"/>
      <c r="QZ279" s="23"/>
      <c r="RA279" s="23"/>
      <c r="RB279" s="23"/>
      <c r="RC279" s="23"/>
      <c r="RD279" s="23"/>
      <c r="RE279" s="23"/>
      <c r="RF279" s="23"/>
      <c r="RG279" s="23"/>
      <c r="RH279" s="23"/>
      <c r="RI279" s="23"/>
      <c r="RJ279" s="23"/>
      <c r="RK279" s="23"/>
      <c r="RL279" s="23"/>
      <c r="RM279" s="23"/>
      <c r="RN279" s="23"/>
      <c r="RO279" s="23"/>
      <c r="RP279" s="23"/>
      <c r="RQ279" s="23"/>
      <c r="RR279" s="23"/>
      <c r="RS279" s="23"/>
      <c r="RT279" s="23"/>
      <c r="RU279" s="23"/>
      <c r="RV279" s="23"/>
      <c r="RW279" s="23"/>
      <c r="RX279" s="23"/>
      <c r="RY279" s="23"/>
      <c r="RZ279" s="23"/>
      <c r="SA279" s="23"/>
      <c r="SB279" s="23"/>
      <c r="SC279" s="23"/>
      <c r="SD279" s="23"/>
      <c r="SE279" s="23"/>
      <c r="SF279" s="23"/>
      <c r="SG279" s="23"/>
      <c r="SH279" s="23"/>
      <c r="SI279" s="23"/>
      <c r="SJ279" s="23"/>
      <c r="SK279" s="23"/>
      <c r="SL279" s="23"/>
      <c r="SM279" s="23"/>
      <c r="SN279" s="23"/>
      <c r="SO279" s="23"/>
      <c r="SP279" s="23"/>
      <c r="SQ279" s="23"/>
      <c r="SR279" s="23"/>
      <c r="SS279" s="23"/>
      <c r="ST279" s="23"/>
      <c r="SU279" s="23"/>
      <c r="SV279" s="23"/>
      <c r="SW279" s="23"/>
      <c r="SX279" s="23"/>
      <c r="SY279" s="23"/>
      <c r="SZ279" s="23"/>
      <c r="TA279" s="23"/>
      <c r="TB279" s="23"/>
      <c r="TC279" s="23"/>
      <c r="TD279" s="23"/>
      <c r="TE279" s="23"/>
      <c r="TF279" s="23"/>
      <c r="TG279" s="23"/>
      <c r="TH279" s="23"/>
      <c r="TI279" s="23"/>
      <c r="TJ279" s="23"/>
      <c r="TK279" s="23"/>
      <c r="TL279" s="23"/>
      <c r="TM279" s="23"/>
      <c r="TN279" s="23"/>
      <c r="TO279" s="23"/>
      <c r="TP279" s="23"/>
      <c r="TQ279" s="23"/>
      <c r="TR279" s="23"/>
      <c r="TS279" s="23"/>
      <c r="TT279" s="23"/>
      <c r="TU279" s="23"/>
      <c r="TV279" s="23"/>
      <c r="TW279" s="23"/>
      <c r="TX279" s="23"/>
      <c r="TY279" s="23"/>
      <c r="TZ279" s="23"/>
      <c r="UA279" s="23"/>
      <c r="UB279" s="23"/>
      <c r="UC279" s="23"/>
      <c r="UD279" s="23"/>
      <c r="UE279" s="23"/>
      <c r="UF279" s="23"/>
      <c r="UG279" s="23"/>
      <c r="UH279" s="23"/>
      <c r="UI279" s="23"/>
      <c r="UJ279" s="23"/>
      <c r="UK279" s="23"/>
      <c r="UL279" s="23"/>
      <c r="UM279" s="23"/>
      <c r="UN279" s="23"/>
      <c r="UO279" s="23"/>
      <c r="UP279" s="23"/>
      <c r="UQ279" s="23"/>
      <c r="UR279" s="23"/>
      <c r="US279" s="23"/>
      <c r="UT279" s="23"/>
      <c r="UU279" s="23"/>
      <c r="UV279" s="23"/>
      <c r="UW279" s="23"/>
      <c r="UX279" s="23"/>
      <c r="UY279" s="23"/>
      <c r="UZ279" s="23"/>
      <c r="VA279" s="23"/>
      <c r="VB279" s="23"/>
      <c r="VC279" s="23"/>
      <c r="VD279" s="23"/>
      <c r="VE279" s="23"/>
      <c r="VF279" s="23"/>
      <c r="VG279" s="23"/>
      <c r="VH279" s="23"/>
      <c r="VI279" s="23"/>
      <c r="VJ279" s="23"/>
      <c r="VK279" s="23"/>
      <c r="VL279" s="23"/>
      <c r="VM279" s="23"/>
      <c r="VN279" s="23"/>
      <c r="VO279" s="23"/>
      <c r="VP279" s="23"/>
      <c r="VQ279" s="23"/>
      <c r="VR279" s="23"/>
      <c r="VS279" s="23"/>
      <c r="VT279" s="23"/>
      <c r="VU279" s="23"/>
      <c r="VV279" s="23"/>
      <c r="VW279" s="23"/>
      <c r="VX279" s="23"/>
      <c r="VY279" s="23"/>
      <c r="VZ279" s="23"/>
      <c r="WA279" s="23"/>
      <c r="WB279" s="23"/>
      <c r="WC279" s="23"/>
      <c r="WD279" s="23"/>
      <c r="WE279" s="23"/>
      <c r="WF279" s="23"/>
      <c r="WG279" s="23"/>
      <c r="WH279" s="23"/>
      <c r="WI279" s="23"/>
      <c r="WJ279" s="23"/>
      <c r="WK279" s="23"/>
      <c r="WL279" s="23"/>
      <c r="WM279" s="23"/>
      <c r="WN279" s="23"/>
      <c r="WO279" s="23"/>
      <c r="WP279" s="23"/>
      <c r="WQ279" s="23"/>
      <c r="WR279" s="23"/>
      <c r="WS279" s="23"/>
      <c r="WT279" s="23"/>
      <c r="WU279" s="23"/>
      <c r="WV279" s="23"/>
      <c r="WW279" s="23"/>
      <c r="WX279" s="23"/>
      <c r="WY279" s="23"/>
      <c r="WZ279" s="23"/>
      <c r="XA279" s="23"/>
      <c r="XB279" s="23"/>
      <c r="XC279" s="23"/>
      <c r="XD279" s="23"/>
      <c r="XE279" s="23"/>
      <c r="XF279" s="23"/>
      <c r="XG279" s="23"/>
      <c r="XH279" s="23"/>
      <c r="XI279" s="23"/>
      <c r="XJ279" s="23"/>
      <c r="XK279" s="23"/>
      <c r="XL279" s="23"/>
      <c r="XM279" s="23"/>
      <c r="XN279" s="23"/>
      <c r="XO279" s="23"/>
      <c r="XP279" s="23"/>
      <c r="XQ279" s="23"/>
      <c r="XR279" s="23"/>
      <c r="XS279" s="23"/>
      <c r="XT279" s="23"/>
      <c r="XU279" s="23"/>
      <c r="XV279" s="23"/>
      <c r="XW279" s="23"/>
      <c r="XX279" s="23"/>
      <c r="XY279" s="23"/>
      <c r="XZ279" s="23"/>
      <c r="YA279" s="23"/>
      <c r="YB279" s="23"/>
      <c r="YC279" s="23"/>
      <c r="YD279" s="23"/>
      <c r="YE279" s="23"/>
      <c r="YF279" s="23"/>
      <c r="YG279" s="23"/>
      <c r="YH279" s="23"/>
      <c r="YI279" s="23"/>
      <c r="YJ279" s="23"/>
      <c r="YK279" s="23"/>
      <c r="YL279" s="23"/>
      <c r="YM279" s="23"/>
      <c r="YN279" s="23"/>
      <c r="YO279" s="23"/>
      <c r="YP279" s="23"/>
      <c r="YQ279" s="23"/>
      <c r="YR279" s="23"/>
      <c r="YS279" s="23"/>
      <c r="YT279" s="23"/>
      <c r="YU279" s="23"/>
      <c r="YV279" s="23"/>
      <c r="YW279" s="23"/>
      <c r="YX279" s="23"/>
      <c r="YY279" s="23"/>
      <c r="YZ279" s="23"/>
      <c r="ZA279" s="23"/>
      <c r="ZB279" s="23"/>
      <c r="ZC279" s="23"/>
      <c r="ZD279" s="23"/>
      <c r="ZE279" s="23"/>
      <c r="ZF279" s="23"/>
      <c r="ZG279" s="23"/>
      <c r="ZH279" s="23"/>
    </row>
    <row r="280" spans="1:684" s="5" customFormat="1" ht="13.55" customHeight="1">
      <c r="A280" s="116" t="s">
        <v>267</v>
      </c>
      <c r="B280" s="304" t="s">
        <v>2</v>
      </c>
      <c r="C280" s="305">
        <v>5508242</v>
      </c>
      <c r="D280" s="306">
        <v>0.26900000000000002</v>
      </c>
      <c r="E280" s="310"/>
      <c r="F280" s="309"/>
      <c r="G280" s="307"/>
      <c r="H280" s="309"/>
      <c r="I280" s="310"/>
      <c r="J280" s="309"/>
      <c r="K280" s="307">
        <v>62</v>
      </c>
      <c r="L280" s="309"/>
      <c r="M280" s="310"/>
      <c r="N280" s="309"/>
      <c r="O280" s="307"/>
      <c r="P280" s="309"/>
      <c r="Q280" s="307"/>
      <c r="R280" s="309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</row>
    <row r="281" spans="1:684" s="5" customFormat="1" ht="13.55" customHeight="1">
      <c r="A281" s="133" t="s">
        <v>269</v>
      </c>
      <c r="B281" s="209" t="s">
        <v>2</v>
      </c>
      <c r="C281" s="120">
        <v>6084476</v>
      </c>
      <c r="D281" s="127">
        <v>0.10461305077010041</v>
      </c>
      <c r="E281" s="233"/>
      <c r="F281" s="234"/>
      <c r="G281" s="419"/>
      <c r="H281" s="222"/>
      <c r="I281" s="233"/>
      <c r="J281" s="234"/>
      <c r="K281" s="419">
        <v>31</v>
      </c>
      <c r="L281" s="222">
        <v>-0.5</v>
      </c>
      <c r="M281" s="233"/>
      <c r="N281" s="234"/>
      <c r="O281" s="419"/>
      <c r="P281" s="222"/>
      <c r="Q281" s="419"/>
      <c r="R281" s="222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SQ281" s="26"/>
      <c r="SR281" s="26"/>
      <c r="SS281" s="26"/>
      <c r="ST281" s="26"/>
      <c r="SU281" s="26"/>
      <c r="SV281" s="26"/>
      <c r="SW281" s="26"/>
      <c r="SX281" s="26"/>
      <c r="SY281" s="26"/>
      <c r="SZ281" s="26"/>
      <c r="TA281" s="26"/>
      <c r="TB281" s="26"/>
      <c r="TC281" s="26"/>
      <c r="TD281" s="26"/>
      <c r="TE281" s="26"/>
      <c r="TF281" s="26"/>
      <c r="TG281" s="26"/>
      <c r="TH281" s="26"/>
      <c r="TI281" s="26"/>
      <c r="TJ281" s="26"/>
      <c r="TK281" s="26"/>
      <c r="TL281" s="26"/>
      <c r="TM281" s="26"/>
      <c r="TN281" s="26"/>
      <c r="TO281" s="26"/>
      <c r="TP281" s="26"/>
      <c r="TQ281" s="26"/>
      <c r="TR281" s="26"/>
      <c r="TS281" s="26"/>
      <c r="TT281" s="26"/>
      <c r="TU281" s="26"/>
      <c r="TV281" s="26"/>
      <c r="TW281" s="26"/>
      <c r="TX281" s="26"/>
      <c r="TY281" s="26"/>
      <c r="TZ281" s="26"/>
      <c r="UA281" s="26"/>
      <c r="UB281" s="26"/>
      <c r="UC281" s="26"/>
      <c r="UD281" s="26"/>
      <c r="UE281" s="26"/>
      <c r="UF281" s="26"/>
      <c r="UG281" s="26"/>
      <c r="UH281" s="26"/>
      <c r="UI281" s="26"/>
      <c r="UJ281" s="26"/>
      <c r="UK281" s="26"/>
      <c r="UL281" s="26"/>
      <c r="UM281" s="26"/>
      <c r="UN281" s="26"/>
      <c r="UO281" s="26"/>
      <c r="UP281" s="26"/>
      <c r="UQ281" s="26"/>
      <c r="UR281" s="26"/>
      <c r="US281" s="26"/>
      <c r="UT281" s="26"/>
      <c r="UU281" s="26"/>
      <c r="UV281" s="26"/>
      <c r="UW281" s="26"/>
      <c r="UX281" s="26"/>
      <c r="UY281" s="26"/>
      <c r="UZ281" s="26"/>
      <c r="VA281" s="26"/>
      <c r="VB281" s="26"/>
      <c r="VC281" s="26"/>
      <c r="VD281" s="26"/>
      <c r="VE281" s="26"/>
      <c r="VF281" s="26"/>
      <c r="VG281" s="26"/>
      <c r="VH281" s="26"/>
      <c r="VI281" s="26"/>
      <c r="VJ281" s="26"/>
      <c r="VK281" s="26"/>
      <c r="VL281" s="26"/>
      <c r="VM281" s="26"/>
      <c r="VN281" s="26"/>
      <c r="VO281" s="26"/>
      <c r="VP281" s="26"/>
      <c r="VQ281" s="26"/>
      <c r="VR281" s="26"/>
      <c r="VS281" s="26"/>
      <c r="VT281" s="26"/>
      <c r="VU281" s="26"/>
      <c r="VV281" s="26"/>
      <c r="VW281" s="26"/>
      <c r="VX281" s="26"/>
      <c r="VY281" s="26"/>
      <c r="VZ281" s="26"/>
      <c r="WA281" s="26"/>
      <c r="WB281" s="26"/>
      <c r="WC281" s="26"/>
      <c r="WD281" s="26"/>
      <c r="WE281" s="26"/>
      <c r="WF281" s="26"/>
      <c r="WG281" s="26"/>
      <c r="WH281" s="26"/>
      <c r="WI281" s="26"/>
      <c r="WJ281" s="26"/>
      <c r="WK281" s="26"/>
      <c r="WL281" s="26"/>
      <c r="WM281" s="26"/>
      <c r="WN281" s="26"/>
      <c r="WO281" s="26"/>
      <c r="WP281" s="26"/>
      <c r="WQ281" s="26"/>
      <c r="WR281" s="26"/>
      <c r="WS281" s="26"/>
      <c r="WT281" s="26"/>
      <c r="WU281" s="26"/>
      <c r="WV281" s="26"/>
      <c r="WW281" s="26"/>
      <c r="WX281" s="26"/>
      <c r="WY281" s="26"/>
      <c r="WZ281" s="26"/>
      <c r="XA281" s="26"/>
      <c r="XB281" s="26"/>
      <c r="XC281" s="26"/>
      <c r="XD281" s="26"/>
      <c r="XE281" s="26"/>
      <c r="XF281" s="26"/>
      <c r="XG281" s="26"/>
      <c r="XH281" s="26"/>
      <c r="XI281" s="26"/>
      <c r="XJ281" s="26"/>
      <c r="XK281" s="26"/>
      <c r="XL281" s="26"/>
      <c r="XM281" s="26"/>
      <c r="XN281" s="26"/>
      <c r="XO281" s="26"/>
      <c r="XP281" s="26"/>
      <c r="XQ281" s="26"/>
      <c r="XR281" s="26"/>
      <c r="XS281" s="26"/>
      <c r="XT281" s="26"/>
      <c r="XU281" s="26"/>
      <c r="XV281" s="26"/>
      <c r="XW281" s="26"/>
      <c r="XX281" s="26"/>
      <c r="XY281" s="26"/>
      <c r="XZ281" s="26"/>
      <c r="YA281" s="26"/>
      <c r="YB281" s="26"/>
      <c r="YC281" s="26"/>
      <c r="YD281" s="26"/>
      <c r="YE281" s="26"/>
      <c r="YF281" s="26"/>
      <c r="YG281" s="26"/>
      <c r="YH281" s="26"/>
      <c r="YI281" s="26"/>
      <c r="YJ281" s="26"/>
      <c r="YK281" s="26"/>
      <c r="YL281" s="26"/>
      <c r="YM281" s="26"/>
      <c r="YN281" s="26"/>
      <c r="YO281" s="26"/>
      <c r="YP281" s="26"/>
      <c r="YQ281" s="26"/>
      <c r="YR281" s="26"/>
      <c r="YS281" s="26"/>
      <c r="YT281" s="26"/>
      <c r="YU281" s="26"/>
      <c r="YV281" s="26"/>
      <c r="YW281" s="26"/>
      <c r="YX281" s="26"/>
      <c r="YY281" s="26"/>
      <c r="YZ281" s="26"/>
      <c r="ZA281" s="26"/>
      <c r="ZB281" s="26"/>
      <c r="ZC281" s="26"/>
      <c r="ZD281" s="26"/>
      <c r="ZE281" s="26"/>
      <c r="ZF281" s="26"/>
      <c r="ZG281" s="26"/>
      <c r="ZH281" s="26"/>
    </row>
    <row r="282" spans="1:684" s="5" customFormat="1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33"/>
      <c r="F282" s="127"/>
      <c r="G282" s="419"/>
      <c r="H282" s="127" t="s">
        <v>445</v>
      </c>
      <c r="I282" s="233"/>
      <c r="J282" s="127"/>
      <c r="K282" s="419">
        <v>21</v>
      </c>
      <c r="L282" s="127">
        <v>-0.32258064516129037</v>
      </c>
      <c r="M282" s="233"/>
      <c r="N282" s="127"/>
      <c r="O282" s="419"/>
      <c r="P282" s="127" t="s">
        <v>445</v>
      </c>
      <c r="Q282" s="419"/>
      <c r="R282" s="222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</row>
    <row r="283" spans="1:684" s="5" customFormat="1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33"/>
      <c r="F283" s="127"/>
      <c r="G283" s="419"/>
      <c r="H283" s="127" t="s">
        <v>445</v>
      </c>
      <c r="I283" s="233"/>
      <c r="J283" s="127"/>
      <c r="K283" s="419">
        <v>25</v>
      </c>
      <c r="L283" s="127">
        <v>0.19047619047619047</v>
      </c>
      <c r="M283" s="216">
        <v>6460</v>
      </c>
      <c r="N283" s="127" t="s">
        <v>445</v>
      </c>
      <c r="O283" s="419"/>
      <c r="P283" s="127" t="s">
        <v>445</v>
      </c>
      <c r="Q283" s="419"/>
      <c r="R283" s="222"/>
    </row>
    <row r="284" spans="1:684" s="5" customFormat="1" ht="13.55" customHeight="1">
      <c r="A284" s="133" t="s">
        <v>4</v>
      </c>
      <c r="B284" s="209" t="s">
        <v>2</v>
      </c>
      <c r="C284" s="120">
        <v>8825585</v>
      </c>
      <c r="D284" s="127">
        <v>0.24547267176610998</v>
      </c>
      <c r="E284" s="216">
        <v>13312</v>
      </c>
      <c r="F284" s="127" t="s">
        <v>445</v>
      </c>
      <c r="G284" s="216"/>
      <c r="H284" s="127" t="s">
        <v>445</v>
      </c>
      <c r="I284" s="233"/>
      <c r="J284" s="127"/>
      <c r="K284" s="216">
        <v>8</v>
      </c>
      <c r="L284" s="127">
        <v>-0.67999999999999994</v>
      </c>
      <c r="M284" s="216">
        <v>6514</v>
      </c>
      <c r="N284" s="127">
        <v>8.3591331269350366E-3</v>
      </c>
      <c r="O284" s="216"/>
      <c r="P284" s="127" t="s">
        <v>445</v>
      </c>
      <c r="Q284" s="216"/>
      <c r="R284" s="222"/>
    </row>
    <row r="285" spans="1:684" s="5" customFormat="1" ht="13.55" customHeight="1">
      <c r="A285" s="133" t="s">
        <v>5</v>
      </c>
      <c r="B285" s="209" t="s">
        <v>2</v>
      </c>
      <c r="C285" s="120">
        <v>10080143</v>
      </c>
      <c r="D285" s="127">
        <v>0.14215012375950153</v>
      </c>
      <c r="E285" s="120">
        <v>14815</v>
      </c>
      <c r="F285" s="127">
        <v>0.11290564903846145</v>
      </c>
      <c r="G285" s="120"/>
      <c r="H285" s="127" t="s">
        <v>445</v>
      </c>
      <c r="I285" s="120">
        <v>809</v>
      </c>
      <c r="J285" s="127" t="s">
        <v>445</v>
      </c>
      <c r="K285" s="120">
        <v>30</v>
      </c>
      <c r="L285" s="127">
        <v>2.75</v>
      </c>
      <c r="M285" s="120">
        <v>3209</v>
      </c>
      <c r="N285" s="127">
        <v>-0.50736874424316858</v>
      </c>
      <c r="O285" s="120"/>
      <c r="P285" s="127" t="s">
        <v>445</v>
      </c>
      <c r="Q285" s="120"/>
      <c r="R285" s="127"/>
    </row>
    <row r="286" spans="1:684" s="5" customFormat="1" ht="13.55" customHeight="1">
      <c r="A286" s="133" t="s">
        <v>6</v>
      </c>
      <c r="B286" s="209" t="s">
        <v>2</v>
      </c>
      <c r="C286" s="120">
        <v>11609879</v>
      </c>
      <c r="D286" s="127">
        <v>0.15175737090237718</v>
      </c>
      <c r="E286" s="120">
        <v>16798</v>
      </c>
      <c r="F286" s="127">
        <v>0.1338508268646641</v>
      </c>
      <c r="G286" s="120"/>
      <c r="H286" s="127" t="s">
        <v>445</v>
      </c>
      <c r="I286" s="120">
        <v>860</v>
      </c>
      <c r="J286" s="127">
        <v>6.3040791100123617E-2</v>
      </c>
      <c r="K286" s="120">
        <v>50</v>
      </c>
      <c r="L286" s="127">
        <v>0.66666666666666674</v>
      </c>
      <c r="M286" s="120">
        <v>5424</v>
      </c>
      <c r="N286" s="127">
        <v>0.69024618261140547</v>
      </c>
      <c r="O286" s="120"/>
      <c r="P286" s="127" t="s">
        <v>445</v>
      </c>
      <c r="Q286" s="120"/>
      <c r="R286" s="127"/>
    </row>
    <row r="287" spans="1:684" s="5" customFormat="1" ht="13.55" customHeight="1">
      <c r="A287" s="133" t="s">
        <v>19</v>
      </c>
      <c r="B287" s="209" t="s">
        <v>2</v>
      </c>
      <c r="C287" s="120">
        <v>13324977</v>
      </c>
      <c r="D287" s="127">
        <v>0.147727465548952</v>
      </c>
      <c r="E287" s="368">
        <v>20456</v>
      </c>
      <c r="F287" s="127">
        <v>0.21776401952613411</v>
      </c>
      <c r="G287" s="368"/>
      <c r="H287" s="127" t="s">
        <v>445</v>
      </c>
      <c r="I287" s="368">
        <v>1225</v>
      </c>
      <c r="J287" s="127">
        <v>0.42441860465116288</v>
      </c>
      <c r="K287" s="368">
        <v>116</v>
      </c>
      <c r="L287" s="127">
        <v>1.3199999999999998</v>
      </c>
      <c r="M287" s="368">
        <v>8209</v>
      </c>
      <c r="N287" s="127">
        <v>0.51345870206489685</v>
      </c>
      <c r="O287" s="368"/>
      <c r="P287" s="127" t="s">
        <v>445</v>
      </c>
      <c r="Q287" s="368"/>
      <c r="R287" s="127"/>
    </row>
    <row r="288" spans="1:684" s="5" customFormat="1" ht="13.55" customHeight="1">
      <c r="A288" s="133" t="s">
        <v>208</v>
      </c>
      <c r="B288" s="209" t="s">
        <v>268</v>
      </c>
      <c r="C288" s="120">
        <v>11996094</v>
      </c>
      <c r="D288" s="127">
        <v>-9.9728727486734114E-2</v>
      </c>
      <c r="E288" s="120">
        <v>20285</v>
      </c>
      <c r="F288" s="127">
        <v>-8.3594055533828815E-3</v>
      </c>
      <c r="G288" s="120"/>
      <c r="H288" s="127" t="s">
        <v>445</v>
      </c>
      <c r="I288" s="120">
        <v>799</v>
      </c>
      <c r="J288" s="127">
        <v>-0.34775510204081628</v>
      </c>
      <c r="K288" s="120">
        <v>91</v>
      </c>
      <c r="L288" s="127">
        <v>-0.21551724137931039</v>
      </c>
      <c r="M288" s="120">
        <v>8209</v>
      </c>
      <c r="N288" s="127">
        <v>0</v>
      </c>
      <c r="O288" s="120"/>
      <c r="P288" s="127" t="s">
        <v>445</v>
      </c>
      <c r="Q288" s="120"/>
      <c r="R288" s="127"/>
    </row>
    <row r="289" spans="1:18" s="5" customFormat="1" ht="13.55" customHeight="1">
      <c r="A289" s="133" t="s">
        <v>211</v>
      </c>
      <c r="B289" s="209" t="s">
        <v>268</v>
      </c>
      <c r="C289" s="120">
        <v>9494111</v>
      </c>
      <c r="D289" s="127">
        <v>-0.20856647171987819</v>
      </c>
      <c r="E289" s="120">
        <v>14406</v>
      </c>
      <c r="F289" s="127">
        <v>-0.28982006408676364</v>
      </c>
      <c r="G289" s="120"/>
      <c r="H289" s="127" t="s">
        <v>445</v>
      </c>
      <c r="I289" s="120">
        <v>1131</v>
      </c>
      <c r="J289" s="127">
        <v>0.41551939924906134</v>
      </c>
      <c r="K289" s="120">
        <v>84</v>
      </c>
      <c r="L289" s="127">
        <v>-7.6923076923076872E-2</v>
      </c>
      <c r="M289" s="120">
        <v>13043</v>
      </c>
      <c r="N289" s="127">
        <v>0.58886587891338782</v>
      </c>
      <c r="O289" s="120"/>
      <c r="P289" s="127" t="s">
        <v>445</v>
      </c>
      <c r="Q289" s="120"/>
      <c r="R289" s="127"/>
    </row>
    <row r="290" spans="1:18" s="5" customFormat="1" ht="13.55" customHeight="1">
      <c r="A290" s="133" t="s">
        <v>212</v>
      </c>
      <c r="B290" s="209" t="s">
        <v>268</v>
      </c>
      <c r="C290" s="120">
        <v>12488364</v>
      </c>
      <c r="D290" s="127">
        <v>0.31538002873570781</v>
      </c>
      <c r="E290" s="120">
        <v>17519</v>
      </c>
      <c r="F290" s="127">
        <v>0.21609051783978894</v>
      </c>
      <c r="G290" s="120"/>
      <c r="H290" s="127" t="s">
        <v>445</v>
      </c>
      <c r="I290" s="120">
        <v>1136</v>
      </c>
      <c r="J290" s="127">
        <v>4.4208664898319761E-3</v>
      </c>
      <c r="K290" s="120">
        <v>214</v>
      </c>
      <c r="L290" s="127">
        <v>1.5476190476190474</v>
      </c>
      <c r="M290" s="120">
        <v>6449</v>
      </c>
      <c r="N290" s="127">
        <v>-0.50555853714636201</v>
      </c>
      <c r="O290" s="120"/>
      <c r="P290" s="127" t="s">
        <v>445</v>
      </c>
      <c r="Q290" s="120">
        <v>15</v>
      </c>
      <c r="R290" s="127"/>
    </row>
    <row r="291" spans="1:18" s="6" customFormat="1" ht="13.55" customHeight="1">
      <c r="A291" s="248" t="s">
        <v>222</v>
      </c>
      <c r="B291" s="260" t="s">
        <v>268</v>
      </c>
      <c r="C291" s="216">
        <v>12693733</v>
      </c>
      <c r="D291" s="327">
        <v>1.6444828161639169E-2</v>
      </c>
      <c r="E291" s="216">
        <v>18290</v>
      </c>
      <c r="F291" s="327">
        <v>4.4009361264912394E-2</v>
      </c>
      <c r="G291" s="216">
        <v>1658</v>
      </c>
      <c r="H291" s="327" t="s">
        <v>445</v>
      </c>
      <c r="I291" s="216">
        <v>1254</v>
      </c>
      <c r="J291" s="327">
        <v>0.10387323943661975</v>
      </c>
      <c r="K291" s="216">
        <v>472</v>
      </c>
      <c r="L291" s="327">
        <v>1.2056074766355138</v>
      </c>
      <c r="M291" s="216">
        <v>12258</v>
      </c>
      <c r="N291" s="327">
        <v>0.90075980772212749</v>
      </c>
      <c r="O291" s="216">
        <v>1658</v>
      </c>
      <c r="P291" s="327" t="s">
        <v>445</v>
      </c>
      <c r="Q291" s="216">
        <v>101</v>
      </c>
      <c r="R291" s="127">
        <v>5.7333333333333334</v>
      </c>
    </row>
    <row r="292" spans="1:18" ht="13.55" customHeight="1">
      <c r="A292" s="133" t="s">
        <v>223</v>
      </c>
      <c r="B292" s="209" t="s">
        <v>268</v>
      </c>
      <c r="C292" s="216">
        <v>13736976</v>
      </c>
      <c r="D292" s="127">
        <v>8.2185673828179651E-2</v>
      </c>
      <c r="E292" s="120">
        <v>19817</v>
      </c>
      <c r="F292" s="127">
        <v>8.348824494259155E-2</v>
      </c>
      <c r="G292" s="120">
        <v>2651</v>
      </c>
      <c r="H292" s="127">
        <v>0.59891435464414955</v>
      </c>
      <c r="I292" s="120">
        <v>986</v>
      </c>
      <c r="J292" s="127">
        <v>-0.21371610845295053</v>
      </c>
      <c r="K292" s="120">
        <v>748</v>
      </c>
      <c r="L292" s="127">
        <v>0.5847457627118644</v>
      </c>
      <c r="M292" s="120">
        <v>7796</v>
      </c>
      <c r="N292" s="127">
        <v>-0.36400717898515256</v>
      </c>
      <c r="O292" s="120">
        <v>2076</v>
      </c>
      <c r="P292" s="127">
        <v>0.25211097708082031</v>
      </c>
      <c r="Q292" s="120">
        <v>302</v>
      </c>
      <c r="R292" s="127">
        <v>1.9900990099009901</v>
      </c>
    </row>
    <row r="293" spans="1:18" ht="13.55" customHeight="1">
      <c r="A293" s="133" t="s">
        <v>224</v>
      </c>
      <c r="B293" s="209" t="s">
        <v>268</v>
      </c>
      <c r="C293" s="120">
        <v>14846485</v>
      </c>
      <c r="D293" s="127">
        <v>8.0768067149567635E-2</v>
      </c>
      <c r="E293" s="120">
        <v>16879</v>
      </c>
      <c r="F293" s="127">
        <v>-0.14825654740879046</v>
      </c>
      <c r="G293" s="120">
        <v>2778</v>
      </c>
      <c r="H293" s="127">
        <v>4.7906450396076883E-2</v>
      </c>
      <c r="I293" s="120">
        <v>1614</v>
      </c>
      <c r="J293" s="127">
        <v>0.63691683569979718</v>
      </c>
      <c r="K293" s="120">
        <v>916</v>
      </c>
      <c r="L293" s="127">
        <v>0.22459893048128343</v>
      </c>
      <c r="M293" s="120">
        <v>8463</v>
      </c>
      <c r="N293" s="127">
        <v>8.5556695741405786E-2</v>
      </c>
      <c r="O293" s="120">
        <v>2391</v>
      </c>
      <c r="P293" s="127">
        <v>0.15173410404624277</v>
      </c>
      <c r="Q293" s="120">
        <v>115</v>
      </c>
      <c r="R293" s="127">
        <v>-0.61920529801324498</v>
      </c>
    </row>
    <row r="294" spans="1:18" s="29" customFormat="1" ht="13.55" customHeight="1">
      <c r="A294" s="248" t="s">
        <v>226</v>
      </c>
      <c r="B294" s="221" t="s">
        <v>268</v>
      </c>
      <c r="C294" s="216">
        <v>16080684</v>
      </c>
      <c r="D294" s="327">
        <v>8.3130720840656869E-2</v>
      </c>
      <c r="E294" s="216">
        <v>12846</v>
      </c>
      <c r="F294" s="327">
        <v>-0.23893595592155936</v>
      </c>
      <c r="G294" s="216">
        <v>3182</v>
      </c>
      <c r="H294" s="327">
        <v>0.14542836573074158</v>
      </c>
      <c r="I294" s="216">
        <v>2124</v>
      </c>
      <c r="J294" s="327">
        <v>0.31598513011152418</v>
      </c>
      <c r="K294" s="216">
        <v>1074</v>
      </c>
      <c r="L294" s="327">
        <v>0.17248908296943233</v>
      </c>
      <c r="M294" s="216">
        <v>5273</v>
      </c>
      <c r="N294" s="327">
        <v>-0.37693489306392536</v>
      </c>
      <c r="O294" s="216">
        <v>2432</v>
      </c>
      <c r="P294" s="327">
        <v>1.7147636971978297E-2</v>
      </c>
      <c r="Q294" s="216">
        <v>39</v>
      </c>
      <c r="R294" s="127">
        <v>-0.66086956521739126</v>
      </c>
    </row>
    <row r="295" spans="1:18" ht="13.55" customHeight="1">
      <c r="A295" s="248" t="s">
        <v>229</v>
      </c>
      <c r="B295" s="221" t="s">
        <v>268</v>
      </c>
      <c r="C295" s="216">
        <v>19310430</v>
      </c>
      <c r="D295" s="327">
        <v>0.20084630728394393</v>
      </c>
      <c r="E295" s="216">
        <v>13561</v>
      </c>
      <c r="F295" s="327">
        <v>5.5659349213763143E-2</v>
      </c>
      <c r="G295" s="216">
        <v>3494</v>
      </c>
      <c r="H295" s="327">
        <v>9.8051539912004992E-2</v>
      </c>
      <c r="I295" s="216">
        <v>2315</v>
      </c>
      <c r="J295" s="327">
        <v>8.9924670433145115E-2</v>
      </c>
      <c r="K295" s="216">
        <v>1371</v>
      </c>
      <c r="L295" s="327">
        <v>0.27653631284916202</v>
      </c>
      <c r="M295" s="216">
        <v>5322</v>
      </c>
      <c r="N295" s="327">
        <v>9.2926227953726848E-3</v>
      </c>
      <c r="O295" s="216">
        <v>1885</v>
      </c>
      <c r="P295" s="327">
        <v>-0.22491776315789469</v>
      </c>
      <c r="Q295" s="216">
        <v>12</v>
      </c>
      <c r="R295" s="127">
        <v>-0.69230769230769229</v>
      </c>
    </row>
    <row r="296" spans="1:18" ht="13.55" customHeight="1">
      <c r="A296" s="248" t="s">
        <v>230</v>
      </c>
      <c r="B296" s="221" t="s">
        <v>268</v>
      </c>
      <c r="C296" s="216">
        <v>22383190</v>
      </c>
      <c r="D296" s="327">
        <v>0.15912436957644127</v>
      </c>
      <c r="E296" s="216">
        <v>18840</v>
      </c>
      <c r="F296" s="327">
        <v>0.38927807683799132</v>
      </c>
      <c r="G296" s="216">
        <v>6025</v>
      </c>
      <c r="H296" s="327">
        <v>0.72438465941614205</v>
      </c>
      <c r="I296" s="216">
        <v>2300</v>
      </c>
      <c r="J296" s="327">
        <v>-6.4794816414687206E-3</v>
      </c>
      <c r="K296" s="216">
        <v>1658</v>
      </c>
      <c r="L296" s="327">
        <v>0.20933625091174335</v>
      </c>
      <c r="M296" s="216">
        <v>12956</v>
      </c>
      <c r="N296" s="327">
        <v>1.4344231491920332</v>
      </c>
      <c r="O296" s="216">
        <v>2971</v>
      </c>
      <c r="P296" s="327">
        <v>0.57612732095490715</v>
      </c>
      <c r="Q296" s="216">
        <v>226</v>
      </c>
      <c r="R296" s="127">
        <v>17.833333333333332</v>
      </c>
    </row>
    <row r="297" spans="1:18" ht="13.55" customHeight="1">
      <c r="A297" s="248" t="s">
        <v>231</v>
      </c>
      <c r="B297" s="221" t="s">
        <v>268</v>
      </c>
      <c r="C297" s="216">
        <v>26496447</v>
      </c>
      <c r="D297" s="327">
        <v>0.18376545076908157</v>
      </c>
      <c r="E297" s="216">
        <v>22173</v>
      </c>
      <c r="F297" s="327">
        <v>0.17691082802547764</v>
      </c>
      <c r="G297" s="216">
        <v>6858</v>
      </c>
      <c r="H297" s="327">
        <v>0.13825726141078842</v>
      </c>
      <c r="I297" s="216">
        <v>1905</v>
      </c>
      <c r="J297" s="327">
        <v>-0.17173913043478262</v>
      </c>
      <c r="K297" s="216">
        <v>1562</v>
      </c>
      <c r="L297" s="327">
        <v>-5.7901085645355899E-2</v>
      </c>
      <c r="M297" s="216">
        <v>20074</v>
      </c>
      <c r="N297" s="327">
        <v>0.54939796233405369</v>
      </c>
      <c r="O297" s="216">
        <v>2076</v>
      </c>
      <c r="P297" s="327">
        <v>-0.30124537192864353</v>
      </c>
      <c r="Q297" s="216">
        <v>198</v>
      </c>
      <c r="R297" s="127">
        <v>-0.12389380530973448</v>
      </c>
    </row>
    <row r="298" spans="1:18" ht="13.55" customHeight="1">
      <c r="A298" s="248" t="s">
        <v>265</v>
      </c>
      <c r="B298" s="221" t="s">
        <v>268</v>
      </c>
      <c r="C298" s="216">
        <v>28695983</v>
      </c>
      <c r="D298" s="327">
        <v>8.3012488429109021E-2</v>
      </c>
      <c r="E298" s="216">
        <v>21868</v>
      </c>
      <c r="F298" s="327">
        <v>-1.3755468362422807E-2</v>
      </c>
      <c r="G298" s="216">
        <v>7204</v>
      </c>
      <c r="H298" s="327">
        <v>5.0452026829979513E-2</v>
      </c>
      <c r="I298" s="216">
        <v>2032</v>
      </c>
      <c r="J298" s="327">
        <v>6.6666666666666652E-2</v>
      </c>
      <c r="K298" s="216">
        <v>1435</v>
      </c>
      <c r="L298" s="327">
        <v>-8.1306017925736218E-2</v>
      </c>
      <c r="M298" s="216">
        <v>33759</v>
      </c>
      <c r="N298" s="327">
        <v>0.68172760785095154</v>
      </c>
      <c r="O298" s="216">
        <v>0</v>
      </c>
      <c r="P298" s="327">
        <v>-1</v>
      </c>
      <c r="Q298" s="216">
        <v>201</v>
      </c>
      <c r="R298" s="127">
        <v>1.5151515151515138E-2</v>
      </c>
    </row>
    <row r="299" spans="1:18" ht="13.55" customHeight="1">
      <c r="A299" s="248" t="s">
        <v>266</v>
      </c>
      <c r="B299" s="221" t="s">
        <v>268</v>
      </c>
      <c r="C299" s="216">
        <v>28714247</v>
      </c>
      <c r="D299" s="327">
        <v>6.3646538959827303E-4</v>
      </c>
      <c r="E299" s="216">
        <v>19947</v>
      </c>
      <c r="F299" s="327">
        <v>-8.7845253338211138E-2</v>
      </c>
      <c r="G299" s="216">
        <v>7072</v>
      </c>
      <c r="H299" s="327">
        <v>-1.8323153803442516E-2</v>
      </c>
      <c r="I299" s="216">
        <v>2109</v>
      </c>
      <c r="J299" s="327">
        <v>3.7893700787401619E-2</v>
      </c>
      <c r="K299" s="216">
        <v>1007</v>
      </c>
      <c r="L299" s="327">
        <v>-0.2982578397212543</v>
      </c>
      <c r="M299" s="216">
        <v>18196</v>
      </c>
      <c r="N299" s="327">
        <v>-0.46100299179478066</v>
      </c>
      <c r="O299" s="216">
        <v>0</v>
      </c>
      <c r="P299" s="327" t="s">
        <v>445</v>
      </c>
      <c r="Q299" s="216"/>
      <c r="R299" s="327"/>
    </row>
    <row r="300" spans="1:18" ht="13.55" customHeight="1" thickBot="1">
      <c r="A300" s="248" t="s">
        <v>322</v>
      </c>
      <c r="B300" s="221" t="s">
        <v>43</v>
      </c>
      <c r="C300" s="216">
        <v>4276006</v>
      </c>
      <c r="D300" s="327">
        <v>-0.8510841673821361</v>
      </c>
      <c r="E300" s="216">
        <v>4222</v>
      </c>
      <c r="F300" s="327">
        <v>-0.78833909861132001</v>
      </c>
      <c r="G300" s="216">
        <v>776.03</v>
      </c>
      <c r="H300" s="327">
        <v>-0.89026725113122174</v>
      </c>
      <c r="I300" s="216">
        <v>388.01</v>
      </c>
      <c r="J300" s="327">
        <v>-0.8160218112849692</v>
      </c>
      <c r="K300" s="216">
        <v>127.04000000000002</v>
      </c>
      <c r="L300" s="327">
        <v>-0.87384309831181728</v>
      </c>
      <c r="M300" s="216">
        <v>2736</v>
      </c>
      <c r="N300" s="327">
        <v>-0.84963728291932294</v>
      </c>
      <c r="O300" s="399">
        <v>0</v>
      </c>
      <c r="P300" s="400" t="s">
        <v>445</v>
      </c>
      <c r="Q300" s="399"/>
      <c r="R300" s="400"/>
    </row>
    <row r="301" spans="1:18" ht="13.55" customHeight="1" thickBo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1346</v>
      </c>
      <c r="F301" s="327">
        <v>-0.6811937470393179</v>
      </c>
      <c r="G301" s="216">
        <v>136</v>
      </c>
      <c r="H301" s="327">
        <v>-0.82474904320709252</v>
      </c>
      <c r="I301" s="216">
        <v>303</v>
      </c>
      <c r="J301" s="327">
        <v>-0.21909229143578768</v>
      </c>
      <c r="K301" s="216">
        <v>18</v>
      </c>
      <c r="L301" s="327">
        <v>-0.85831234256926958</v>
      </c>
      <c r="M301" s="216">
        <v>83</v>
      </c>
      <c r="N301" s="327">
        <v>-0.96966374269005851</v>
      </c>
      <c r="O301" s="399">
        <v>0</v>
      </c>
      <c r="P301" s="400" t="s">
        <v>445</v>
      </c>
      <c r="Q301" s="399"/>
      <c r="R301" s="400"/>
    </row>
    <row r="302" spans="1:18" ht="13.55" customHeight="1" thickBo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5103</v>
      </c>
      <c r="F302" s="327">
        <v>2.7912332838038632</v>
      </c>
      <c r="G302" s="216">
        <v>1171</v>
      </c>
      <c r="H302" s="327">
        <v>7.610294117647058</v>
      </c>
      <c r="I302" s="216">
        <v>813</v>
      </c>
      <c r="J302" s="327">
        <v>1.6831683168316833</v>
      </c>
      <c r="K302" s="216">
        <v>206</v>
      </c>
      <c r="L302" s="327">
        <v>10.444444444444445</v>
      </c>
      <c r="M302" s="216">
        <v>1022</v>
      </c>
      <c r="N302" s="327">
        <v>11.313253012048193</v>
      </c>
      <c r="O302" s="399">
        <v>0</v>
      </c>
      <c r="P302" s="400" t="s">
        <v>445</v>
      </c>
      <c r="Q302" s="399"/>
      <c r="R302" s="400"/>
    </row>
    <row r="303" spans="1:18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10436</v>
      </c>
      <c r="F303" s="327">
        <v>1.0450715265530079</v>
      </c>
      <c r="G303" s="216">
        <v>3598</v>
      </c>
      <c r="H303" s="327">
        <v>2.0725875320239111</v>
      </c>
      <c r="I303" s="216">
        <v>1153</v>
      </c>
      <c r="J303" s="327">
        <v>0.41820418204182053</v>
      </c>
      <c r="K303" s="216">
        <v>554</v>
      </c>
      <c r="L303" s="327">
        <v>1.6893203883495147</v>
      </c>
      <c r="M303" s="216">
        <v>8617</v>
      </c>
      <c r="N303" s="327">
        <v>7.4315068493150687</v>
      </c>
      <c r="O303" s="225"/>
      <c r="P303" s="337"/>
      <c r="Q303" s="225"/>
      <c r="R303" s="337"/>
    </row>
    <row r="304" spans="1:18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12811</v>
      </c>
      <c r="F304" s="327">
        <v>0.22757761594480641</v>
      </c>
      <c r="G304" s="216">
        <v>4381</v>
      </c>
      <c r="H304" s="327">
        <v>0.21762090050027783</v>
      </c>
      <c r="I304" s="216">
        <v>1344</v>
      </c>
      <c r="J304" s="327">
        <v>0.16565481352992184</v>
      </c>
      <c r="K304" s="216">
        <v>452</v>
      </c>
      <c r="L304" s="327">
        <v>-0.18411552346570392</v>
      </c>
      <c r="M304" s="496">
        <f>SUM(M244:M255)</f>
        <v>13123</v>
      </c>
      <c r="N304" s="494">
        <f>M304/M303-1</f>
        <v>0.52291980967854235</v>
      </c>
      <c r="O304" s="225"/>
      <c r="P304" s="337"/>
      <c r="Q304" s="225"/>
      <c r="R304" s="337"/>
    </row>
    <row r="305" spans="1:18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14096</v>
      </c>
      <c r="F305" s="555">
        <f ca="1">IFERROR(IF((E305/SUM(OFFSET(E$244,0,0,COUNTIF(E256:E267,"&gt;-1")))-1)=-100%,"",(E305/SUM(OFFSET(E$244,0,0,COUNTIF(E256:E267,"&gt;-1")))-1)),"")</f>
        <v>0.10030442588400601</v>
      </c>
      <c r="G305" s="399">
        <f>SUM(G256:G267)</f>
        <v>5248</v>
      </c>
      <c r="H305" s="555">
        <f ca="1">IFERROR(IF((G305/SUM(OFFSET(G$244,0,0,COUNTIF(G256:G267,"&gt;-1")))-1)=-100%,"",(G305/SUM(OFFSET(G$244,0,0,COUNTIF(G256:G267,"&gt;-1")))-1)),"")</f>
        <v>0.19790002282583874</v>
      </c>
      <c r="I305" s="399">
        <f>SUM(I256:I267)</f>
        <v>1315</v>
      </c>
      <c r="J305" s="555">
        <f ca="1">IFERROR(IF((I305/SUM(OFFSET(I$244,0,0,COUNTIF(I256:I267,"&gt;-1")))-1)=-100%,"",(I305/SUM(OFFSET(I$244,0,0,COUNTIF(I256:I267,"&gt;-1")))-1)),"")</f>
        <v>-2.1577380952380931E-2</v>
      </c>
      <c r="K305" s="399">
        <f>SUM(K256:K267)</f>
        <v>440</v>
      </c>
      <c r="L305" s="555">
        <f ca="1">IFERROR(IF((K305/SUM(OFFSET(K$244,0,0,COUNTIF(K256:K267,"&gt;-1")))-1)=-100%,"",(K305/SUM(OFFSET(K$244,0,0,COUNTIF(K256:K267,"&gt;-1")))-1)),"")</f>
        <v>-2.6548672566371723E-2</v>
      </c>
      <c r="M305" s="399">
        <f>SUM(M256:M267)</f>
        <v>17741</v>
      </c>
      <c r="N305" s="494">
        <f>M305/M304-1</f>
        <v>0.35190124209403328</v>
      </c>
      <c r="O305" s="225"/>
      <c r="P305" s="337"/>
      <c r="Q305" s="225"/>
      <c r="R305" s="337"/>
    </row>
    <row r="306" spans="1:18" ht="14.1" thickBot="1">
      <c r="A306" s="335" t="s">
        <v>458</v>
      </c>
      <c r="B306" s="336" t="s">
        <v>43</v>
      </c>
      <c r="C306" s="333">
        <f>SUM(C268:C279)</f>
        <v>8330999</v>
      </c>
      <c r="D306" s="444">
        <f ca="1">IFERROR(IF((C306/SUM(OFFSET(C$256,0,0,COUNTIF(C268:C279,"&gt;-1")))-1)=-100%,"",(C306/SUM(OFFSET(C$256,0,0,COUNTIF(C268:C279,"&gt;-1")))-1)),"")</f>
        <v>6.8553397085700185E-2</v>
      </c>
      <c r="E306" s="333">
        <f>SUM(E268:E279)</f>
        <v>1728</v>
      </c>
      <c r="F306" s="444">
        <f ca="1">IFERROR(IF((E306/SUM(OFFSET(E$256,0,0,COUNTIF(E268:E279,"&gt;-1")))-1)=-100%,"",(E306/SUM(OFFSET(E$256,0,0,COUNTIF(E268:E279,"&gt;-1")))-1)),"")</f>
        <v>-4.0345821325648012E-3</v>
      </c>
      <c r="G306" s="333">
        <f>SUM(G268:G279)</f>
        <v>1065</v>
      </c>
      <c r="H306" s="444">
        <f ca="1">IFERROR(IF((G306/SUM(OFFSET(G$256,0,0,COUNTIF(G268:G279,"&gt;-1")))-1)=-100%,"",(G306/SUM(OFFSET(G$256,0,0,COUNTIF(G268:G279,"&gt;-1")))-1)),"")</f>
        <v>0.12579281183932345</v>
      </c>
      <c r="I306" s="333">
        <f>SUM(I268:I279)</f>
        <v>298</v>
      </c>
      <c r="J306" s="444">
        <f ca="1">IFERROR(IF((I306/SUM(OFFSET(I$256,0,0,COUNTIF(I268:I279,"&gt;-1")))-1)=-100%,"",(I306/SUM(OFFSET(I$256,0,0,COUNTIF(I268:I279,"&gt;-1")))-1)),"")</f>
        <v>-0.14367816091954022</v>
      </c>
      <c r="K306" s="333">
        <f>SUM(K268:K279)</f>
        <v>0</v>
      </c>
      <c r="L306" s="444" t="str">
        <f ca="1">IFERROR(IF((K306/SUM(OFFSET(K$256,0,0,COUNTIF(K268:K279,"&gt;-1")))-1)=-100%,"",(K306/SUM(OFFSET(K$256,0,0,COUNTIF(K268:K279,"&gt;-1")))-1)),"")</f>
        <v/>
      </c>
      <c r="M306" s="333">
        <f>SUM(M268:M279)</f>
        <v>0</v>
      </c>
      <c r="N306" s="444" t="str">
        <f ca="1">IFERROR(IF((M306/SUM(OFFSET(M$256,0,0,COUNTIF(M268:M279,"&gt;-1")))-1)=-100%,"",(M306/SUM(OFFSET(M$256,0,0,COUNTIF(M268:M279,"&gt;-1")))-1)),"")</f>
        <v/>
      </c>
      <c r="O306" s="317"/>
      <c r="P306" s="317"/>
      <c r="Q306" s="317"/>
      <c r="R306" s="317"/>
    </row>
    <row r="307" spans="1:18">
      <c r="A307" s="317"/>
      <c r="B307" s="317"/>
      <c r="C307" s="317"/>
      <c r="D307" s="317"/>
      <c r="E307" s="420"/>
      <c r="F307" s="421"/>
      <c r="G307" s="422"/>
      <c r="H307" s="317"/>
      <c r="I307" s="422"/>
      <c r="J307" s="317"/>
      <c r="K307" s="422"/>
      <c r="L307" s="317"/>
      <c r="M307" s="317"/>
      <c r="N307" s="317"/>
    </row>
  </sheetData>
  <mergeCells count="67">
    <mergeCell ref="A268:A279"/>
    <mergeCell ref="M268:M279"/>
    <mergeCell ref="N268:N279"/>
    <mergeCell ref="E2:F2"/>
    <mergeCell ref="A148:A159"/>
    <mergeCell ref="A4:A15"/>
    <mergeCell ref="G94:G96"/>
    <mergeCell ref="G97:G99"/>
    <mergeCell ref="A100:A111"/>
    <mergeCell ref="A76:A87"/>
    <mergeCell ref="G88:G90"/>
    <mergeCell ref="G91:G93"/>
    <mergeCell ref="A2:B3"/>
    <mergeCell ref="A16:A27"/>
    <mergeCell ref="C2:D2"/>
    <mergeCell ref="A28:A39"/>
    <mergeCell ref="A40:A51"/>
    <mergeCell ref="A124:A135"/>
    <mergeCell ref="O88:O90"/>
    <mergeCell ref="O91:O93"/>
    <mergeCell ref="O94:O96"/>
    <mergeCell ref="A52:A63"/>
    <mergeCell ref="N124:N135"/>
    <mergeCell ref="A64:A75"/>
    <mergeCell ref="M112:M123"/>
    <mergeCell ref="P160:P171"/>
    <mergeCell ref="A256:A267"/>
    <mergeCell ref="O97:O99"/>
    <mergeCell ref="N100:N102"/>
    <mergeCell ref="M100:M102"/>
    <mergeCell ref="O100:O111"/>
    <mergeCell ref="N112:N123"/>
    <mergeCell ref="O112:O123"/>
    <mergeCell ref="A88:A99"/>
    <mergeCell ref="A112:A123"/>
    <mergeCell ref="A136:A147"/>
    <mergeCell ref="E214:E216"/>
    <mergeCell ref="F214:F216"/>
    <mergeCell ref="F220:F222"/>
    <mergeCell ref="M124:M135"/>
    <mergeCell ref="A208:A219"/>
    <mergeCell ref="P112:P123"/>
    <mergeCell ref="P124:P135"/>
    <mergeCell ref="P136:P147"/>
    <mergeCell ref="P148:P159"/>
    <mergeCell ref="O148:O159"/>
    <mergeCell ref="O124:O135"/>
    <mergeCell ref="A244:A255"/>
    <mergeCell ref="A232:A243"/>
    <mergeCell ref="E208:E210"/>
    <mergeCell ref="F208:F210"/>
    <mergeCell ref="A220:A231"/>
    <mergeCell ref="F211:F213"/>
    <mergeCell ref="E211:E213"/>
    <mergeCell ref="A196:A207"/>
    <mergeCell ref="O136:O147"/>
    <mergeCell ref="A184:A195"/>
    <mergeCell ref="A172:A183"/>
    <mergeCell ref="M136:M147"/>
    <mergeCell ref="O160:O171"/>
    <mergeCell ref="E198:E204"/>
    <mergeCell ref="F198:F204"/>
    <mergeCell ref="A160:A171"/>
    <mergeCell ref="N160:N171"/>
    <mergeCell ref="M148:M159"/>
    <mergeCell ref="N148:N159"/>
    <mergeCell ref="N136:N147"/>
  </mergeCells>
  <phoneticPr fontId="6" type="noConversion"/>
  <pageMargins left="0.15748031496062992" right="0.15748031496062992" top="0.39370078740157483" bottom="0" header="0.11811023622047245" footer="0"/>
  <pageSetup paperSize="9" scale="75" orientation="landscape" r:id="rId1"/>
  <headerFooter alignWithMargins="0"/>
  <rowBreaks count="2" manualBreakCount="2">
    <brk id="63" max="18" man="1"/>
    <brk id="135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A1:AZ307"/>
  <sheetViews>
    <sheetView workbookViewId="0">
      <pane xSplit="4" ySplit="3" topLeftCell="E248" activePane="bottomRight" state="frozen"/>
      <selection activeCell="C233" sqref="C233"/>
      <selection pane="topRight" activeCell="C233" sqref="C233"/>
      <selection pane="bottomLeft" activeCell="C233" sqref="C233"/>
      <selection pane="bottomRight" activeCell="C270" sqref="C270"/>
    </sheetView>
  </sheetViews>
  <sheetFormatPr defaultColWidth="8.88671875" defaultRowHeight="16.350000000000001"/>
  <cols>
    <col min="1" max="1" width="6.109375" style="2" bestFit="1" customWidth="1"/>
    <col min="2" max="2" width="4.5546875" style="2" bestFit="1" customWidth="1"/>
    <col min="3" max="8" width="10.77734375" style="2" customWidth="1"/>
    <col min="9" max="10" width="10.77734375" style="2" hidden="1" customWidth="1"/>
    <col min="11" max="14" width="10.77734375" style="2" customWidth="1"/>
    <col min="15" max="18" width="10.77734375" style="2" hidden="1" customWidth="1"/>
    <col min="19" max="20" width="10.77734375" style="2" customWidth="1"/>
    <col min="21" max="21" width="10.77734375" style="9" hidden="1" customWidth="1"/>
    <col min="22" max="24" width="10.77734375" style="2" hidden="1" customWidth="1"/>
    <col min="25" max="26" width="10.77734375" style="2" customWidth="1"/>
    <col min="27" max="28" width="10.77734375" style="2" hidden="1" customWidth="1"/>
    <col min="29" max="16384" width="8.88671875" style="2"/>
  </cols>
  <sheetData>
    <row r="1" spans="1:52" s="5" customFormat="1" ht="31.95" thickBot="1">
      <c r="A1" s="85" t="s">
        <v>361</v>
      </c>
      <c r="B1" s="85"/>
      <c r="C1" s="86"/>
      <c r="D1" s="86"/>
      <c r="E1" s="405"/>
      <c r="F1" s="86"/>
      <c r="G1" s="86"/>
      <c r="H1" s="86"/>
      <c r="I1" s="87"/>
      <c r="J1" s="87"/>
      <c r="K1" s="87" t="s">
        <v>107</v>
      </c>
      <c r="L1" s="87"/>
      <c r="M1" s="88"/>
      <c r="N1" s="88"/>
      <c r="O1" s="87"/>
      <c r="P1" s="87"/>
      <c r="Q1" s="88"/>
      <c r="R1" s="88"/>
      <c r="S1" s="89"/>
      <c r="T1" s="89"/>
      <c r="U1" s="87"/>
      <c r="V1" s="87"/>
      <c r="W1" s="87"/>
      <c r="X1" s="87"/>
      <c r="Y1" s="88"/>
      <c r="Z1" s="88"/>
      <c r="AA1" s="88"/>
      <c r="AB1" s="88"/>
      <c r="AC1" s="3"/>
      <c r="AD1" s="3"/>
      <c r="AE1" s="30"/>
      <c r="AF1" s="8"/>
      <c r="AG1" s="3"/>
      <c r="AH1" s="3"/>
      <c r="AI1" s="3"/>
      <c r="AJ1" s="3"/>
      <c r="AK1" s="3"/>
      <c r="AL1" s="3"/>
      <c r="AM1" s="3"/>
      <c r="AN1" s="3"/>
      <c r="AO1" s="21"/>
      <c r="AP1" s="8"/>
      <c r="AQ1" s="8"/>
      <c r="AR1" s="8"/>
      <c r="AS1" s="8"/>
      <c r="AT1" s="8"/>
      <c r="AU1" s="8"/>
      <c r="AV1" s="8"/>
      <c r="AW1" s="21"/>
      <c r="AX1" s="3"/>
      <c r="AY1" s="3"/>
      <c r="AZ1" s="3"/>
    </row>
    <row r="2" spans="1:52" s="3" customFormat="1" ht="17.100000000000001">
      <c r="A2" s="651"/>
      <c r="B2" s="652"/>
      <c r="C2" s="649" t="s">
        <v>23</v>
      </c>
      <c r="D2" s="650"/>
      <c r="E2" s="96" t="s">
        <v>142</v>
      </c>
      <c r="F2" s="97" t="s">
        <v>102</v>
      </c>
      <c r="G2" s="96" t="s">
        <v>77</v>
      </c>
      <c r="H2" s="97" t="s">
        <v>99</v>
      </c>
      <c r="I2" s="96" t="s">
        <v>144</v>
      </c>
      <c r="J2" s="97" t="s">
        <v>103</v>
      </c>
      <c r="K2" s="649" t="s">
        <v>106</v>
      </c>
      <c r="L2" s="650"/>
      <c r="M2" s="96" t="s">
        <v>78</v>
      </c>
      <c r="N2" s="97" t="s">
        <v>104</v>
      </c>
      <c r="O2" s="96" t="s">
        <v>79</v>
      </c>
      <c r="P2" s="97" t="s">
        <v>274</v>
      </c>
      <c r="Q2" s="96" t="s">
        <v>80</v>
      </c>
      <c r="R2" s="97" t="s">
        <v>275</v>
      </c>
      <c r="S2" s="96" t="s">
        <v>276</v>
      </c>
      <c r="T2" s="97" t="s">
        <v>277</v>
      </c>
      <c r="U2" s="96" t="s">
        <v>44</v>
      </c>
      <c r="V2" s="97" t="s">
        <v>105</v>
      </c>
      <c r="W2" s="96" t="s">
        <v>278</v>
      </c>
      <c r="X2" s="97" t="s">
        <v>279</v>
      </c>
      <c r="Y2" s="99" t="s">
        <v>100</v>
      </c>
      <c r="Z2" s="100" t="s">
        <v>280</v>
      </c>
      <c r="AA2" s="99" t="s">
        <v>101</v>
      </c>
      <c r="AB2" s="100" t="s">
        <v>108</v>
      </c>
      <c r="AF2" s="8"/>
      <c r="AG2" s="8"/>
    </row>
    <row r="3" spans="1:52" s="3" customFormat="1" ht="13.4">
      <c r="A3" s="653"/>
      <c r="B3" s="654"/>
      <c r="C3" s="347" t="s">
        <v>0</v>
      </c>
      <c r="D3" s="348" t="s">
        <v>1</v>
      </c>
      <c r="E3" s="349" t="s">
        <v>0</v>
      </c>
      <c r="F3" s="423" t="s">
        <v>1</v>
      </c>
      <c r="G3" s="353" t="s">
        <v>0</v>
      </c>
      <c r="H3" s="351" t="s">
        <v>1</v>
      </c>
      <c r="I3" s="349" t="s">
        <v>0</v>
      </c>
      <c r="J3" s="352" t="s">
        <v>1</v>
      </c>
      <c r="K3" s="349" t="s">
        <v>0</v>
      </c>
      <c r="L3" s="352" t="s">
        <v>1</v>
      </c>
      <c r="M3" s="349" t="s">
        <v>0</v>
      </c>
      <c r="N3" s="352" t="s">
        <v>1</v>
      </c>
      <c r="O3" s="349" t="s">
        <v>0</v>
      </c>
      <c r="P3" s="352" t="s">
        <v>1</v>
      </c>
      <c r="Q3" s="349" t="s">
        <v>0</v>
      </c>
      <c r="R3" s="352" t="s">
        <v>1</v>
      </c>
      <c r="S3" s="349" t="s">
        <v>0</v>
      </c>
      <c r="T3" s="352" t="s">
        <v>1</v>
      </c>
      <c r="U3" s="349" t="s">
        <v>0</v>
      </c>
      <c r="V3" s="352" t="s">
        <v>1</v>
      </c>
      <c r="W3" s="349" t="s">
        <v>0</v>
      </c>
      <c r="X3" s="352" t="s">
        <v>1</v>
      </c>
      <c r="Y3" s="349" t="s">
        <v>0</v>
      </c>
      <c r="Z3" s="352" t="s">
        <v>1</v>
      </c>
      <c r="AA3" s="349" t="s">
        <v>0</v>
      </c>
      <c r="AB3" s="352" t="s">
        <v>1</v>
      </c>
    </row>
    <row r="4" spans="1:52" s="3" customFormat="1" ht="13.55" customHeight="1">
      <c r="A4" s="646" t="s">
        <v>24</v>
      </c>
      <c r="B4" s="117" t="s">
        <v>25</v>
      </c>
      <c r="C4" s="356">
        <v>793478</v>
      </c>
      <c r="D4" s="357"/>
      <c r="E4" s="362">
        <v>63341</v>
      </c>
      <c r="F4" s="424"/>
      <c r="G4" s="368">
        <v>11243</v>
      </c>
      <c r="H4" s="424"/>
      <c r="I4" s="356">
        <v>2335</v>
      </c>
      <c r="J4" s="357"/>
      <c r="K4" s="356">
        <v>35</v>
      </c>
      <c r="L4" s="193"/>
      <c r="M4" s="356">
        <v>32</v>
      </c>
      <c r="N4" s="357"/>
      <c r="O4" s="356"/>
      <c r="P4" s="357"/>
      <c r="Q4" s="356"/>
      <c r="R4" s="193"/>
      <c r="S4" s="356"/>
      <c r="T4" s="193"/>
      <c r="U4" s="356"/>
      <c r="V4" s="193"/>
      <c r="W4" s="638">
        <v>4641</v>
      </c>
      <c r="X4" s="674"/>
      <c r="Y4" s="356"/>
      <c r="Z4" s="357"/>
      <c r="AA4" s="356"/>
      <c r="AB4" s="357"/>
    </row>
    <row r="5" spans="1:52" s="3" customFormat="1" ht="13.55" customHeight="1">
      <c r="A5" s="645"/>
      <c r="B5" s="117" t="s">
        <v>26</v>
      </c>
      <c r="C5" s="356">
        <v>670447</v>
      </c>
      <c r="D5" s="357"/>
      <c r="E5" s="356">
        <v>47191</v>
      </c>
      <c r="F5" s="425"/>
      <c r="G5" s="368">
        <v>7927</v>
      </c>
      <c r="H5" s="359"/>
      <c r="I5" s="356">
        <v>2515</v>
      </c>
      <c r="J5" s="357"/>
      <c r="K5" s="356">
        <v>53</v>
      </c>
      <c r="L5" s="193"/>
      <c r="M5" s="356">
        <v>23</v>
      </c>
      <c r="N5" s="357"/>
      <c r="O5" s="356"/>
      <c r="P5" s="357"/>
      <c r="Q5" s="356"/>
      <c r="R5" s="193"/>
      <c r="S5" s="356"/>
      <c r="T5" s="193"/>
      <c r="U5" s="356"/>
      <c r="V5" s="193"/>
      <c r="W5" s="628"/>
      <c r="X5" s="675"/>
      <c r="Y5" s="356"/>
      <c r="Z5" s="357"/>
      <c r="AA5" s="356"/>
      <c r="AB5" s="357"/>
    </row>
    <row r="6" spans="1:52" s="3" customFormat="1" ht="13.55" customHeight="1">
      <c r="A6" s="645"/>
      <c r="B6" s="117" t="s">
        <v>7</v>
      </c>
      <c r="C6" s="356">
        <v>587629</v>
      </c>
      <c r="D6" s="357"/>
      <c r="E6" s="356">
        <v>43664</v>
      </c>
      <c r="F6" s="425"/>
      <c r="G6" s="368">
        <v>9243</v>
      </c>
      <c r="H6" s="359"/>
      <c r="I6" s="356">
        <v>1804</v>
      </c>
      <c r="J6" s="357"/>
      <c r="K6" s="356">
        <v>51</v>
      </c>
      <c r="L6" s="193"/>
      <c r="M6" s="356">
        <v>14</v>
      </c>
      <c r="N6" s="357"/>
      <c r="O6" s="356"/>
      <c r="P6" s="357"/>
      <c r="Q6" s="356"/>
      <c r="R6" s="193"/>
      <c r="S6" s="356"/>
      <c r="T6" s="193"/>
      <c r="U6" s="356"/>
      <c r="V6" s="193"/>
      <c r="W6" s="628"/>
      <c r="X6" s="675"/>
      <c r="Y6" s="356"/>
      <c r="Z6" s="357"/>
      <c r="AA6" s="356"/>
      <c r="AB6" s="357"/>
    </row>
    <row r="7" spans="1:52" s="3" customFormat="1" ht="13.55" customHeight="1">
      <c r="A7" s="645"/>
      <c r="B7" s="117" t="s">
        <v>8</v>
      </c>
      <c r="C7" s="356">
        <v>642413</v>
      </c>
      <c r="D7" s="357"/>
      <c r="E7" s="356">
        <v>40831</v>
      </c>
      <c r="F7" s="425"/>
      <c r="G7" s="368">
        <v>11723</v>
      </c>
      <c r="H7" s="359"/>
      <c r="I7" s="356">
        <v>1379</v>
      </c>
      <c r="J7" s="357"/>
      <c r="K7" s="356">
        <v>157</v>
      </c>
      <c r="L7" s="193"/>
      <c r="M7" s="356">
        <v>10</v>
      </c>
      <c r="N7" s="357"/>
      <c r="O7" s="356"/>
      <c r="P7" s="357"/>
      <c r="Q7" s="356"/>
      <c r="R7" s="193"/>
      <c r="S7" s="356"/>
      <c r="T7" s="193"/>
      <c r="U7" s="356"/>
      <c r="V7" s="193"/>
      <c r="W7" s="628"/>
      <c r="X7" s="675"/>
      <c r="Y7" s="356"/>
      <c r="Z7" s="357"/>
      <c r="AA7" s="356"/>
      <c r="AB7" s="357"/>
    </row>
    <row r="8" spans="1:52" s="3" customFormat="1" ht="13.55" customHeight="1">
      <c r="A8" s="645"/>
      <c r="B8" s="117" t="s">
        <v>9</v>
      </c>
      <c r="C8" s="356">
        <v>680185</v>
      </c>
      <c r="D8" s="357"/>
      <c r="E8" s="356">
        <v>52600</v>
      </c>
      <c r="F8" s="425"/>
      <c r="G8" s="368">
        <v>14088</v>
      </c>
      <c r="H8" s="359"/>
      <c r="I8" s="356">
        <v>1668</v>
      </c>
      <c r="J8" s="357"/>
      <c r="K8" s="356">
        <v>44</v>
      </c>
      <c r="L8" s="193"/>
      <c r="M8" s="356">
        <v>30</v>
      </c>
      <c r="N8" s="357"/>
      <c r="O8" s="356"/>
      <c r="P8" s="357"/>
      <c r="Q8" s="356"/>
      <c r="R8" s="193"/>
      <c r="S8" s="356"/>
      <c r="T8" s="193"/>
      <c r="U8" s="356"/>
      <c r="V8" s="193"/>
      <c r="W8" s="628"/>
      <c r="X8" s="675"/>
      <c r="Y8" s="356"/>
      <c r="Z8" s="357"/>
      <c r="AA8" s="356"/>
      <c r="AB8" s="357"/>
    </row>
    <row r="9" spans="1:52" s="3" customFormat="1" ht="13.55" customHeight="1">
      <c r="A9" s="645"/>
      <c r="B9" s="117" t="s">
        <v>10</v>
      </c>
      <c r="C9" s="356">
        <v>712260</v>
      </c>
      <c r="D9" s="357"/>
      <c r="E9" s="356">
        <v>62410</v>
      </c>
      <c r="F9" s="425"/>
      <c r="G9" s="368">
        <v>20079</v>
      </c>
      <c r="H9" s="359"/>
      <c r="I9" s="356">
        <v>1754</v>
      </c>
      <c r="J9" s="357"/>
      <c r="K9" s="356">
        <v>43</v>
      </c>
      <c r="L9" s="193"/>
      <c r="M9" s="356">
        <v>7</v>
      </c>
      <c r="N9" s="357"/>
      <c r="O9" s="356"/>
      <c r="P9" s="357"/>
      <c r="Q9" s="356"/>
      <c r="R9" s="193"/>
      <c r="S9" s="356"/>
      <c r="T9" s="193"/>
      <c r="U9" s="356"/>
      <c r="V9" s="193"/>
      <c r="W9" s="628"/>
      <c r="X9" s="675"/>
      <c r="Y9" s="356"/>
      <c r="Z9" s="357"/>
      <c r="AA9" s="356"/>
      <c r="AB9" s="357"/>
    </row>
    <row r="10" spans="1:52" s="3" customFormat="1" ht="13.55" customHeight="1">
      <c r="A10" s="645"/>
      <c r="B10" s="117" t="s">
        <v>11</v>
      </c>
      <c r="C10" s="356">
        <v>897234</v>
      </c>
      <c r="D10" s="357"/>
      <c r="E10" s="356">
        <v>70805</v>
      </c>
      <c r="F10" s="425"/>
      <c r="G10" s="368">
        <v>27171</v>
      </c>
      <c r="H10" s="359"/>
      <c r="I10" s="356">
        <v>1553</v>
      </c>
      <c r="J10" s="357"/>
      <c r="K10" s="356">
        <v>52</v>
      </c>
      <c r="L10" s="193"/>
      <c r="M10" s="356">
        <v>20</v>
      </c>
      <c r="N10" s="357"/>
      <c r="O10" s="356"/>
      <c r="P10" s="357"/>
      <c r="Q10" s="356"/>
      <c r="R10" s="193"/>
      <c r="S10" s="356"/>
      <c r="T10" s="193"/>
      <c r="U10" s="356"/>
      <c r="V10" s="193"/>
      <c r="W10" s="628"/>
      <c r="X10" s="675"/>
      <c r="Y10" s="356"/>
      <c r="Z10" s="357"/>
      <c r="AA10" s="356"/>
      <c r="AB10" s="357"/>
    </row>
    <row r="11" spans="1:52" s="3" customFormat="1" ht="13.55" customHeight="1">
      <c r="A11" s="645"/>
      <c r="B11" s="117" t="s">
        <v>12</v>
      </c>
      <c r="C11" s="356">
        <v>930573</v>
      </c>
      <c r="D11" s="357"/>
      <c r="E11" s="356">
        <v>66825</v>
      </c>
      <c r="F11" s="425"/>
      <c r="G11" s="368">
        <v>24351</v>
      </c>
      <c r="H11" s="359"/>
      <c r="I11" s="356">
        <v>1806</v>
      </c>
      <c r="J11" s="357"/>
      <c r="K11" s="356">
        <v>119</v>
      </c>
      <c r="L11" s="193"/>
      <c r="M11" s="356">
        <v>20</v>
      </c>
      <c r="N11" s="357"/>
      <c r="O11" s="356"/>
      <c r="P11" s="357"/>
      <c r="Q11" s="356"/>
      <c r="R11" s="193"/>
      <c r="S11" s="356"/>
      <c r="T11" s="193"/>
      <c r="U11" s="356"/>
      <c r="V11" s="193"/>
      <c r="W11" s="628"/>
      <c r="X11" s="675"/>
      <c r="Y11" s="356"/>
      <c r="Z11" s="357"/>
      <c r="AA11" s="356"/>
      <c r="AB11" s="357"/>
    </row>
    <row r="12" spans="1:52" s="3" customFormat="1" ht="13.55" customHeight="1">
      <c r="A12" s="645"/>
      <c r="B12" s="117" t="s">
        <v>13</v>
      </c>
      <c r="C12" s="356">
        <v>682244</v>
      </c>
      <c r="D12" s="357"/>
      <c r="E12" s="356">
        <v>48594</v>
      </c>
      <c r="F12" s="425"/>
      <c r="G12" s="368">
        <v>24295</v>
      </c>
      <c r="H12" s="359"/>
      <c r="I12" s="356">
        <v>2053</v>
      </c>
      <c r="J12" s="357"/>
      <c r="K12" s="356">
        <v>40</v>
      </c>
      <c r="L12" s="193"/>
      <c r="M12" s="356">
        <v>8</v>
      </c>
      <c r="N12" s="357"/>
      <c r="O12" s="356"/>
      <c r="P12" s="357"/>
      <c r="Q12" s="356"/>
      <c r="R12" s="193"/>
      <c r="S12" s="356"/>
      <c r="T12" s="193"/>
      <c r="U12" s="356"/>
      <c r="V12" s="193"/>
      <c r="W12" s="628"/>
      <c r="X12" s="675"/>
      <c r="Y12" s="356"/>
      <c r="Z12" s="357"/>
      <c r="AA12" s="356"/>
      <c r="AB12" s="357"/>
    </row>
    <row r="13" spans="1:52" s="3" customFormat="1" ht="13.55" customHeight="1">
      <c r="A13" s="645"/>
      <c r="B13" s="117" t="s">
        <v>14</v>
      </c>
      <c r="C13" s="356">
        <v>757538</v>
      </c>
      <c r="D13" s="357"/>
      <c r="E13" s="356">
        <v>40976</v>
      </c>
      <c r="F13" s="425"/>
      <c r="G13" s="368">
        <v>20684</v>
      </c>
      <c r="H13" s="359"/>
      <c r="I13" s="356">
        <v>1820</v>
      </c>
      <c r="J13" s="357"/>
      <c r="K13" s="356">
        <v>11</v>
      </c>
      <c r="L13" s="193"/>
      <c r="M13" s="356">
        <v>16</v>
      </c>
      <c r="N13" s="357"/>
      <c r="O13" s="356"/>
      <c r="P13" s="357"/>
      <c r="Q13" s="356"/>
      <c r="R13" s="193"/>
      <c r="S13" s="356"/>
      <c r="T13" s="193"/>
      <c r="U13" s="356"/>
      <c r="V13" s="193"/>
      <c r="W13" s="628"/>
      <c r="X13" s="675"/>
      <c r="Y13" s="356"/>
      <c r="Z13" s="357"/>
      <c r="AA13" s="356"/>
      <c r="AB13" s="357"/>
    </row>
    <row r="14" spans="1:52" s="3" customFormat="1" ht="13.55" customHeight="1">
      <c r="A14" s="645"/>
      <c r="B14" s="117" t="s">
        <v>15</v>
      </c>
      <c r="C14" s="356">
        <v>745887</v>
      </c>
      <c r="D14" s="357"/>
      <c r="E14" s="356">
        <v>39303</v>
      </c>
      <c r="F14" s="425"/>
      <c r="G14" s="368">
        <v>8084</v>
      </c>
      <c r="H14" s="359"/>
      <c r="I14" s="356">
        <v>1438</v>
      </c>
      <c r="J14" s="357"/>
      <c r="K14" s="356">
        <v>61</v>
      </c>
      <c r="L14" s="193"/>
      <c r="M14" s="356">
        <v>17</v>
      </c>
      <c r="N14" s="357"/>
      <c r="O14" s="356"/>
      <c r="P14" s="357"/>
      <c r="Q14" s="356"/>
      <c r="R14" s="193"/>
      <c r="S14" s="356"/>
      <c r="T14" s="193"/>
      <c r="U14" s="356"/>
      <c r="V14" s="193"/>
      <c r="W14" s="628"/>
      <c r="X14" s="675"/>
      <c r="Y14" s="356"/>
      <c r="Z14" s="357"/>
      <c r="AA14" s="356"/>
      <c r="AB14" s="357"/>
    </row>
    <row r="15" spans="1:52" s="3" customFormat="1" ht="13.55" customHeight="1">
      <c r="A15" s="647"/>
      <c r="B15" s="117" t="s">
        <v>16</v>
      </c>
      <c r="C15" s="356">
        <v>725697</v>
      </c>
      <c r="D15" s="357"/>
      <c r="E15" s="356">
        <v>50055</v>
      </c>
      <c r="F15" s="425"/>
      <c r="G15" s="368">
        <v>12094</v>
      </c>
      <c r="H15" s="359"/>
      <c r="I15" s="356">
        <v>1228</v>
      </c>
      <c r="J15" s="357"/>
      <c r="K15" s="356">
        <v>73</v>
      </c>
      <c r="L15" s="204"/>
      <c r="M15" s="356">
        <v>16</v>
      </c>
      <c r="N15" s="357"/>
      <c r="O15" s="356"/>
      <c r="P15" s="357"/>
      <c r="Q15" s="356"/>
      <c r="R15" s="204"/>
      <c r="S15" s="356"/>
      <c r="T15" s="204"/>
      <c r="U15" s="356"/>
      <c r="V15" s="204"/>
      <c r="W15" s="631"/>
      <c r="X15" s="676"/>
      <c r="Y15" s="356"/>
      <c r="Z15" s="357"/>
      <c r="AA15" s="356"/>
      <c r="AB15" s="357"/>
    </row>
    <row r="16" spans="1:52" s="3" customFormat="1" ht="13.55" customHeight="1">
      <c r="A16" s="646" t="s">
        <v>196</v>
      </c>
      <c r="B16" s="152" t="s">
        <v>209</v>
      </c>
      <c r="C16" s="362">
        <v>897406</v>
      </c>
      <c r="D16" s="198">
        <v>0.13097779648585089</v>
      </c>
      <c r="E16" s="362">
        <v>68439</v>
      </c>
      <c r="F16" s="375">
        <v>8.0484993921788414E-2</v>
      </c>
      <c r="G16" s="362">
        <v>12476</v>
      </c>
      <c r="H16" s="198">
        <v>0.10966823801476475</v>
      </c>
      <c r="I16" s="362">
        <v>2148</v>
      </c>
      <c r="J16" s="198">
        <v>-8.0085653104925048E-2</v>
      </c>
      <c r="K16" s="362">
        <v>60</v>
      </c>
      <c r="L16" s="193">
        <v>0.71428571428571419</v>
      </c>
      <c r="M16" s="362">
        <v>16</v>
      </c>
      <c r="N16" s="198">
        <v>-0.5</v>
      </c>
      <c r="O16" s="362"/>
      <c r="P16" s="198"/>
      <c r="Q16" s="362"/>
      <c r="R16" s="193"/>
      <c r="S16" s="362">
        <v>228</v>
      </c>
      <c r="T16" s="193"/>
      <c r="U16" s="362"/>
      <c r="V16" s="193"/>
      <c r="W16" s="638">
        <v>5668</v>
      </c>
      <c r="X16" s="639">
        <v>0.22128851540616257</v>
      </c>
      <c r="Y16" s="362"/>
      <c r="Z16" s="198"/>
      <c r="AA16" s="362"/>
      <c r="AB16" s="198"/>
    </row>
    <row r="17" spans="1:28" s="3" customFormat="1" ht="13.55" customHeight="1">
      <c r="A17" s="645"/>
      <c r="B17" s="117" t="s">
        <v>210</v>
      </c>
      <c r="C17" s="356">
        <v>745998</v>
      </c>
      <c r="D17" s="193">
        <v>0.1126875055000619</v>
      </c>
      <c r="E17" s="356">
        <v>47573</v>
      </c>
      <c r="F17" s="426">
        <v>8.0947638320866266E-3</v>
      </c>
      <c r="G17" s="368">
        <v>9290</v>
      </c>
      <c r="H17" s="365">
        <v>0.17194398889870063</v>
      </c>
      <c r="I17" s="356">
        <v>2425</v>
      </c>
      <c r="J17" s="193">
        <v>-3.5785288270377733E-2</v>
      </c>
      <c r="K17" s="356">
        <v>40</v>
      </c>
      <c r="L17" s="193">
        <v>-0.24528301886792447</v>
      </c>
      <c r="M17" s="356">
        <v>14</v>
      </c>
      <c r="N17" s="193">
        <v>-0.39130434782608697</v>
      </c>
      <c r="O17" s="356"/>
      <c r="P17" s="193"/>
      <c r="Q17" s="356"/>
      <c r="R17" s="193"/>
      <c r="S17" s="356">
        <v>175</v>
      </c>
      <c r="T17" s="193"/>
      <c r="U17" s="356"/>
      <c r="V17" s="193"/>
      <c r="W17" s="628"/>
      <c r="X17" s="640"/>
      <c r="Y17" s="356"/>
      <c r="Z17" s="193"/>
      <c r="AA17" s="356"/>
      <c r="AB17" s="193"/>
    </row>
    <row r="18" spans="1:28" s="3" customFormat="1" ht="13.55" customHeight="1">
      <c r="A18" s="645"/>
      <c r="B18" s="117" t="s">
        <v>7</v>
      </c>
      <c r="C18" s="356">
        <v>707058</v>
      </c>
      <c r="D18" s="193">
        <v>0.20323877820869971</v>
      </c>
      <c r="E18" s="356">
        <v>45616</v>
      </c>
      <c r="F18" s="426">
        <v>4.4705020153902528E-2</v>
      </c>
      <c r="G18" s="368">
        <v>11085</v>
      </c>
      <c r="H18" s="365">
        <v>0.19928594612138917</v>
      </c>
      <c r="I18" s="356">
        <v>1805</v>
      </c>
      <c r="J18" s="193">
        <v>5.5432372505543237E-4</v>
      </c>
      <c r="K18" s="356">
        <v>97</v>
      </c>
      <c r="L18" s="193">
        <v>0.90196078431372539</v>
      </c>
      <c r="M18" s="356">
        <v>14</v>
      </c>
      <c r="N18" s="193">
        <v>0</v>
      </c>
      <c r="O18" s="356"/>
      <c r="P18" s="193"/>
      <c r="Q18" s="356"/>
      <c r="R18" s="193"/>
      <c r="S18" s="356">
        <v>302</v>
      </c>
      <c r="T18" s="193"/>
      <c r="U18" s="356"/>
      <c r="V18" s="193"/>
      <c r="W18" s="628"/>
      <c r="X18" s="640"/>
      <c r="Y18" s="356"/>
      <c r="Z18" s="193"/>
      <c r="AA18" s="356"/>
      <c r="AB18" s="193"/>
    </row>
    <row r="19" spans="1:28" s="3" customFormat="1" ht="13.55" customHeight="1">
      <c r="A19" s="645"/>
      <c r="B19" s="117" t="s">
        <v>8</v>
      </c>
      <c r="C19" s="356">
        <v>762096</v>
      </c>
      <c r="D19" s="193">
        <v>0.18630226972368244</v>
      </c>
      <c r="E19" s="356">
        <v>48850</v>
      </c>
      <c r="F19" s="426">
        <v>0.19639489603487545</v>
      </c>
      <c r="G19" s="368">
        <v>13189</v>
      </c>
      <c r="H19" s="365">
        <v>0.12505331399812336</v>
      </c>
      <c r="I19" s="356">
        <v>1578</v>
      </c>
      <c r="J19" s="193">
        <v>0.14430746918056564</v>
      </c>
      <c r="K19" s="356">
        <v>60</v>
      </c>
      <c r="L19" s="193">
        <v>-0.61783439490445857</v>
      </c>
      <c r="M19" s="356">
        <v>10</v>
      </c>
      <c r="N19" s="193">
        <v>0</v>
      </c>
      <c r="O19" s="356"/>
      <c r="P19" s="193"/>
      <c r="Q19" s="356"/>
      <c r="R19" s="193"/>
      <c r="S19" s="356">
        <v>167</v>
      </c>
      <c r="T19" s="193"/>
      <c r="U19" s="356"/>
      <c r="V19" s="193"/>
      <c r="W19" s="628"/>
      <c r="X19" s="640"/>
      <c r="Y19" s="356"/>
      <c r="Z19" s="193"/>
      <c r="AA19" s="356"/>
      <c r="AB19" s="193"/>
    </row>
    <row r="20" spans="1:28" s="3" customFormat="1" ht="13.55" customHeight="1">
      <c r="A20" s="645"/>
      <c r="B20" s="117" t="s">
        <v>9</v>
      </c>
      <c r="C20" s="356">
        <v>802497</v>
      </c>
      <c r="D20" s="193">
        <v>0.17982166616435236</v>
      </c>
      <c r="E20" s="356">
        <v>60066</v>
      </c>
      <c r="F20" s="426">
        <v>0.14193916349809885</v>
      </c>
      <c r="G20" s="368">
        <v>15066</v>
      </c>
      <c r="H20" s="365">
        <v>6.9420783645655876E-2</v>
      </c>
      <c r="I20" s="356">
        <v>2067</v>
      </c>
      <c r="J20" s="193">
        <v>0.23920863309352519</v>
      </c>
      <c r="K20" s="356">
        <v>70</v>
      </c>
      <c r="L20" s="193">
        <v>0.59090909090909083</v>
      </c>
      <c r="M20" s="356">
        <v>26</v>
      </c>
      <c r="N20" s="193">
        <v>-0.13333333333333333</v>
      </c>
      <c r="O20" s="356"/>
      <c r="P20" s="193"/>
      <c r="Q20" s="356"/>
      <c r="R20" s="193"/>
      <c r="S20" s="356">
        <v>254</v>
      </c>
      <c r="T20" s="193"/>
      <c r="U20" s="356"/>
      <c r="V20" s="193"/>
      <c r="W20" s="628"/>
      <c r="X20" s="640"/>
      <c r="Y20" s="356"/>
      <c r="Z20" s="193"/>
      <c r="AA20" s="356"/>
      <c r="AB20" s="193"/>
    </row>
    <row r="21" spans="1:28" s="3" customFormat="1" ht="13.55" customHeight="1">
      <c r="A21" s="645"/>
      <c r="B21" s="117" t="s">
        <v>10</v>
      </c>
      <c r="C21" s="356">
        <v>865693</v>
      </c>
      <c r="D21" s="193">
        <v>0.21541712296071661</v>
      </c>
      <c r="E21" s="356">
        <v>68844</v>
      </c>
      <c r="F21" s="426">
        <v>0.10309245313251082</v>
      </c>
      <c r="G21" s="368">
        <v>22328</v>
      </c>
      <c r="H21" s="365">
        <v>0.11200757009811245</v>
      </c>
      <c r="I21" s="356">
        <v>2190</v>
      </c>
      <c r="J21" s="193">
        <v>0.24857468643101482</v>
      </c>
      <c r="K21" s="356">
        <v>59</v>
      </c>
      <c r="L21" s="193">
        <v>0.37209302325581395</v>
      </c>
      <c r="M21" s="356">
        <v>22</v>
      </c>
      <c r="N21" s="193">
        <v>2.1428571428571428</v>
      </c>
      <c r="O21" s="356"/>
      <c r="P21" s="193"/>
      <c r="Q21" s="356"/>
      <c r="R21" s="193"/>
      <c r="S21" s="356">
        <v>256</v>
      </c>
      <c r="T21" s="193"/>
      <c r="U21" s="356"/>
      <c r="V21" s="193"/>
      <c r="W21" s="628"/>
      <c r="X21" s="640"/>
      <c r="Y21" s="356"/>
      <c r="Z21" s="193"/>
      <c r="AA21" s="356"/>
      <c r="AB21" s="193"/>
    </row>
    <row r="22" spans="1:28" s="3" customFormat="1" ht="13.55" customHeight="1">
      <c r="A22" s="645"/>
      <c r="B22" s="117" t="s">
        <v>11</v>
      </c>
      <c r="C22" s="356">
        <v>1020757</v>
      </c>
      <c r="D22" s="193">
        <v>0.13767088630167826</v>
      </c>
      <c r="E22" s="356">
        <v>80141</v>
      </c>
      <c r="F22" s="426">
        <v>0.13185509497916814</v>
      </c>
      <c r="G22" s="368">
        <v>30118</v>
      </c>
      <c r="H22" s="365">
        <v>0.10846122704353907</v>
      </c>
      <c r="I22" s="356">
        <v>2139</v>
      </c>
      <c r="J22" s="193">
        <v>0.37733419188667094</v>
      </c>
      <c r="K22" s="356">
        <v>130</v>
      </c>
      <c r="L22" s="193">
        <v>1.5</v>
      </c>
      <c r="M22" s="356">
        <v>16</v>
      </c>
      <c r="N22" s="193">
        <v>-0.2</v>
      </c>
      <c r="O22" s="356"/>
      <c r="P22" s="193"/>
      <c r="Q22" s="356"/>
      <c r="R22" s="193"/>
      <c r="S22" s="356">
        <v>352</v>
      </c>
      <c r="T22" s="193"/>
      <c r="U22" s="356"/>
      <c r="V22" s="193"/>
      <c r="W22" s="628"/>
      <c r="X22" s="640"/>
      <c r="Y22" s="356"/>
      <c r="Z22" s="193"/>
      <c r="AA22" s="356"/>
      <c r="AB22" s="193"/>
    </row>
    <row r="23" spans="1:28" s="3" customFormat="1" ht="13.55" customHeight="1">
      <c r="A23" s="645"/>
      <c r="B23" s="117" t="s">
        <v>12</v>
      </c>
      <c r="C23" s="356">
        <v>1070289</v>
      </c>
      <c r="D23" s="193">
        <v>0.15013975260404075</v>
      </c>
      <c r="E23" s="356">
        <v>80891</v>
      </c>
      <c r="F23" s="426">
        <v>0.21049008604564159</v>
      </c>
      <c r="G23" s="368">
        <v>25081</v>
      </c>
      <c r="H23" s="365">
        <v>2.9978234980082955E-2</v>
      </c>
      <c r="I23" s="356">
        <v>2421</v>
      </c>
      <c r="J23" s="193">
        <v>0.34053156146179403</v>
      </c>
      <c r="K23" s="356">
        <v>80</v>
      </c>
      <c r="L23" s="193">
        <v>-0.32773109243697474</v>
      </c>
      <c r="M23" s="356">
        <v>20</v>
      </c>
      <c r="N23" s="193">
        <v>0</v>
      </c>
      <c r="O23" s="356"/>
      <c r="P23" s="193"/>
      <c r="Q23" s="356"/>
      <c r="R23" s="193"/>
      <c r="S23" s="356">
        <v>267</v>
      </c>
      <c r="T23" s="193"/>
      <c r="U23" s="356"/>
      <c r="V23" s="193"/>
      <c r="W23" s="628"/>
      <c r="X23" s="640"/>
      <c r="Y23" s="356"/>
      <c r="Z23" s="193"/>
      <c r="AA23" s="356"/>
      <c r="AB23" s="193"/>
    </row>
    <row r="24" spans="1:28" s="3" customFormat="1" ht="13.55" customHeight="1">
      <c r="A24" s="645"/>
      <c r="B24" s="117" t="s">
        <v>13</v>
      </c>
      <c r="C24" s="356">
        <v>785549</v>
      </c>
      <c r="D24" s="193">
        <v>0.15141943351645451</v>
      </c>
      <c r="E24" s="356">
        <v>53737</v>
      </c>
      <c r="F24" s="426">
        <v>0.10583611145408899</v>
      </c>
      <c r="G24" s="368">
        <v>17799</v>
      </c>
      <c r="H24" s="365">
        <v>-0.26738011936612471</v>
      </c>
      <c r="I24" s="356">
        <v>2422</v>
      </c>
      <c r="J24" s="193">
        <v>0.17973697028738431</v>
      </c>
      <c r="K24" s="356">
        <v>90</v>
      </c>
      <c r="L24" s="193">
        <v>1.25</v>
      </c>
      <c r="M24" s="356">
        <v>12</v>
      </c>
      <c r="N24" s="193">
        <v>0.5</v>
      </c>
      <c r="O24" s="356"/>
      <c r="P24" s="193"/>
      <c r="Q24" s="356"/>
      <c r="R24" s="193"/>
      <c r="S24" s="356">
        <v>587</v>
      </c>
      <c r="T24" s="193"/>
      <c r="U24" s="356"/>
      <c r="V24" s="193"/>
      <c r="W24" s="628"/>
      <c r="X24" s="640"/>
      <c r="Y24" s="356"/>
      <c r="Z24" s="193"/>
      <c r="AA24" s="356"/>
      <c r="AB24" s="193"/>
    </row>
    <row r="25" spans="1:28" s="3" customFormat="1" ht="13.55" customHeight="1">
      <c r="A25" s="645"/>
      <c r="B25" s="117" t="s">
        <v>14</v>
      </c>
      <c r="C25" s="356">
        <v>848088</v>
      </c>
      <c r="D25" s="193">
        <v>0.11953195747276044</v>
      </c>
      <c r="E25" s="356">
        <v>50346</v>
      </c>
      <c r="F25" s="426">
        <v>0.22867044123389302</v>
      </c>
      <c r="G25" s="368">
        <v>13635</v>
      </c>
      <c r="H25" s="365">
        <v>-0.34079481725004834</v>
      </c>
      <c r="I25" s="356">
        <v>1910</v>
      </c>
      <c r="J25" s="193">
        <v>4.9450549450549448E-2</v>
      </c>
      <c r="K25" s="356">
        <v>121</v>
      </c>
      <c r="L25" s="193">
        <v>10</v>
      </c>
      <c r="M25" s="356">
        <v>7</v>
      </c>
      <c r="N25" s="193">
        <v>-0.5625</v>
      </c>
      <c r="O25" s="356"/>
      <c r="P25" s="193"/>
      <c r="Q25" s="356"/>
      <c r="R25" s="193"/>
      <c r="S25" s="356">
        <v>158</v>
      </c>
      <c r="T25" s="193"/>
      <c r="U25" s="356"/>
      <c r="V25" s="193"/>
      <c r="W25" s="628"/>
      <c r="X25" s="640"/>
      <c r="Y25" s="356"/>
      <c r="Z25" s="193"/>
      <c r="AA25" s="356"/>
      <c r="AB25" s="193"/>
    </row>
    <row r="26" spans="1:28" s="3" customFormat="1" ht="13.55" customHeight="1">
      <c r="A26" s="645"/>
      <c r="B26" s="117" t="s">
        <v>15</v>
      </c>
      <c r="C26" s="356">
        <v>784031</v>
      </c>
      <c r="D26" s="193">
        <v>5.1139113565459644E-2</v>
      </c>
      <c r="E26" s="356">
        <v>43692</v>
      </c>
      <c r="F26" s="426">
        <v>0.11167086481947942</v>
      </c>
      <c r="G26" s="368">
        <v>8542</v>
      </c>
      <c r="H26" s="365">
        <v>5.6655121227115288E-2</v>
      </c>
      <c r="I26" s="356">
        <v>1897</v>
      </c>
      <c r="J26" s="193">
        <v>0.3191933240611961</v>
      </c>
      <c r="K26" s="356">
        <v>90</v>
      </c>
      <c r="L26" s="193">
        <v>0.47540983606557385</v>
      </c>
      <c r="M26" s="356">
        <v>14</v>
      </c>
      <c r="N26" s="193">
        <v>-0.17647058823529413</v>
      </c>
      <c r="O26" s="356"/>
      <c r="P26" s="193"/>
      <c r="Q26" s="356"/>
      <c r="R26" s="193"/>
      <c r="S26" s="356">
        <v>207</v>
      </c>
      <c r="T26" s="193"/>
      <c r="U26" s="356"/>
      <c r="V26" s="193"/>
      <c r="W26" s="628"/>
      <c r="X26" s="640"/>
      <c r="Y26" s="356"/>
      <c r="Z26" s="193"/>
      <c r="AA26" s="356"/>
      <c r="AB26" s="193"/>
    </row>
    <row r="27" spans="1:28" s="3" customFormat="1" ht="13.55" customHeight="1">
      <c r="A27" s="647"/>
      <c r="B27" s="176" t="s">
        <v>16</v>
      </c>
      <c r="C27" s="360">
        <v>790681</v>
      </c>
      <c r="D27" s="204">
        <v>8.9547014800943098E-2</v>
      </c>
      <c r="E27" s="356">
        <v>56898</v>
      </c>
      <c r="F27" s="426">
        <v>0.13670961941863949</v>
      </c>
      <c r="G27" s="368">
        <v>12710</v>
      </c>
      <c r="H27" s="365">
        <v>5.0934347610385317E-2</v>
      </c>
      <c r="I27" s="356">
        <v>1313</v>
      </c>
      <c r="J27" s="193">
        <v>6.921824104234528E-2</v>
      </c>
      <c r="K27" s="356">
        <v>71</v>
      </c>
      <c r="L27" s="204">
        <v>-2.7397260273972601E-2</v>
      </c>
      <c r="M27" s="356">
        <v>11</v>
      </c>
      <c r="N27" s="193">
        <v>-0.3125</v>
      </c>
      <c r="O27" s="356"/>
      <c r="P27" s="193"/>
      <c r="Q27" s="356"/>
      <c r="R27" s="204"/>
      <c r="S27" s="356">
        <v>285</v>
      </c>
      <c r="T27" s="204"/>
      <c r="U27" s="356"/>
      <c r="V27" s="204"/>
      <c r="W27" s="631"/>
      <c r="X27" s="641"/>
      <c r="Y27" s="356"/>
      <c r="Z27" s="193"/>
      <c r="AA27" s="356"/>
      <c r="AB27" s="193"/>
    </row>
    <row r="28" spans="1:28" s="3" customFormat="1" ht="13.55" customHeight="1">
      <c r="A28" s="646" t="s">
        <v>197</v>
      </c>
      <c r="B28" s="117" t="s">
        <v>209</v>
      </c>
      <c r="C28" s="356">
        <v>985287</v>
      </c>
      <c r="D28" s="193">
        <v>9.7927805252026393E-2</v>
      </c>
      <c r="E28" s="362">
        <v>75034</v>
      </c>
      <c r="F28" s="375">
        <v>9.6363184733850582E-2</v>
      </c>
      <c r="G28" s="371">
        <v>12570</v>
      </c>
      <c r="H28" s="364">
        <v>7.5344661750561077E-3</v>
      </c>
      <c r="I28" s="362">
        <v>3643</v>
      </c>
      <c r="J28" s="198">
        <v>0.69599627560521415</v>
      </c>
      <c r="K28" s="362">
        <v>120</v>
      </c>
      <c r="L28" s="193">
        <v>1</v>
      </c>
      <c r="M28" s="362">
        <v>35</v>
      </c>
      <c r="N28" s="198">
        <v>1.1875</v>
      </c>
      <c r="O28" s="362"/>
      <c r="P28" s="198"/>
      <c r="Q28" s="362"/>
      <c r="R28" s="193"/>
      <c r="S28" s="362">
        <v>244</v>
      </c>
      <c r="T28" s="193">
        <v>7.0175438596491224E-2</v>
      </c>
      <c r="U28" s="362"/>
      <c r="V28" s="193"/>
      <c r="W28" s="638">
        <v>6587</v>
      </c>
      <c r="X28" s="639">
        <v>0.16213832039520115</v>
      </c>
      <c r="Y28" s="362"/>
      <c r="Z28" s="198"/>
      <c r="AA28" s="362"/>
      <c r="AB28" s="198"/>
    </row>
    <row r="29" spans="1:28" s="3" customFormat="1" ht="13.55" customHeight="1">
      <c r="A29" s="645"/>
      <c r="B29" s="117" t="s">
        <v>210</v>
      </c>
      <c r="C29" s="356">
        <v>944596</v>
      </c>
      <c r="D29" s="193">
        <v>0.2662178718977799</v>
      </c>
      <c r="E29" s="356">
        <v>48303</v>
      </c>
      <c r="F29" s="426">
        <v>1.534483845878965E-2</v>
      </c>
      <c r="G29" s="368">
        <v>10281</v>
      </c>
      <c r="H29" s="365">
        <v>0.10667384284176534</v>
      </c>
      <c r="I29" s="356">
        <v>2523</v>
      </c>
      <c r="J29" s="193">
        <v>4.0412371134020617E-2</v>
      </c>
      <c r="K29" s="356">
        <v>101</v>
      </c>
      <c r="L29" s="193">
        <v>1.5249999999999999</v>
      </c>
      <c r="M29" s="356">
        <v>32</v>
      </c>
      <c r="N29" s="193">
        <v>1.2857142857142858</v>
      </c>
      <c r="O29" s="356"/>
      <c r="P29" s="193"/>
      <c r="Q29" s="356"/>
      <c r="R29" s="193"/>
      <c r="S29" s="356">
        <v>237</v>
      </c>
      <c r="T29" s="193">
        <v>0.35428571428571431</v>
      </c>
      <c r="U29" s="356"/>
      <c r="V29" s="193"/>
      <c r="W29" s="628"/>
      <c r="X29" s="640"/>
      <c r="Y29" s="356"/>
      <c r="Z29" s="193"/>
      <c r="AA29" s="356"/>
      <c r="AB29" s="193"/>
    </row>
    <row r="30" spans="1:28" s="3" customFormat="1" ht="13.55" customHeight="1">
      <c r="A30" s="645"/>
      <c r="B30" s="117" t="s">
        <v>7</v>
      </c>
      <c r="C30" s="356">
        <v>823918</v>
      </c>
      <c r="D30" s="193">
        <v>0.16527639882442458</v>
      </c>
      <c r="E30" s="356">
        <v>50135</v>
      </c>
      <c r="F30" s="426">
        <v>9.9066117151876534E-2</v>
      </c>
      <c r="G30" s="368">
        <v>11318</v>
      </c>
      <c r="H30" s="365">
        <v>2.1019395579612087E-2</v>
      </c>
      <c r="I30" s="356">
        <v>2745</v>
      </c>
      <c r="J30" s="193">
        <v>0.52077562326869808</v>
      </c>
      <c r="K30" s="356">
        <v>101</v>
      </c>
      <c r="L30" s="193">
        <v>4.1237113402061931E-2</v>
      </c>
      <c r="M30" s="356">
        <v>14</v>
      </c>
      <c r="N30" s="193">
        <v>0</v>
      </c>
      <c r="O30" s="356"/>
      <c r="P30" s="193"/>
      <c r="Q30" s="356"/>
      <c r="R30" s="193"/>
      <c r="S30" s="356">
        <v>208</v>
      </c>
      <c r="T30" s="193">
        <v>-0.3112582781456954</v>
      </c>
      <c r="U30" s="356"/>
      <c r="V30" s="193"/>
      <c r="W30" s="628"/>
      <c r="X30" s="640"/>
      <c r="Y30" s="356"/>
      <c r="Z30" s="193"/>
      <c r="AA30" s="356"/>
      <c r="AB30" s="193"/>
    </row>
    <row r="31" spans="1:28" s="3" customFormat="1" ht="13.55" customHeight="1">
      <c r="A31" s="645"/>
      <c r="B31" s="117" t="s">
        <v>8</v>
      </c>
      <c r="C31" s="356">
        <v>855083</v>
      </c>
      <c r="D31" s="193">
        <v>0.12201481178224266</v>
      </c>
      <c r="E31" s="356">
        <v>53992</v>
      </c>
      <c r="F31" s="426">
        <v>0.10526100307062436</v>
      </c>
      <c r="G31" s="368">
        <v>12012</v>
      </c>
      <c r="H31" s="365">
        <v>-8.9241034195162633E-2</v>
      </c>
      <c r="I31" s="356">
        <v>3179</v>
      </c>
      <c r="J31" s="193">
        <v>1.0145754119138151</v>
      </c>
      <c r="K31" s="356">
        <v>100</v>
      </c>
      <c r="L31" s="193">
        <v>0.66666666666666674</v>
      </c>
      <c r="M31" s="356">
        <v>16</v>
      </c>
      <c r="N31" s="193">
        <v>0.6</v>
      </c>
      <c r="O31" s="356"/>
      <c r="P31" s="193"/>
      <c r="Q31" s="356"/>
      <c r="R31" s="193"/>
      <c r="S31" s="356">
        <v>256</v>
      </c>
      <c r="T31" s="193">
        <v>0.53293413173652704</v>
      </c>
      <c r="U31" s="356"/>
      <c r="V31" s="193"/>
      <c r="W31" s="628"/>
      <c r="X31" s="640"/>
      <c r="Y31" s="356"/>
      <c r="Z31" s="193"/>
      <c r="AA31" s="356"/>
      <c r="AB31" s="193"/>
    </row>
    <row r="32" spans="1:28" s="3" customFormat="1" ht="13.55" customHeight="1">
      <c r="A32" s="645"/>
      <c r="B32" s="117" t="s">
        <v>9</v>
      </c>
      <c r="C32" s="356">
        <v>906482</v>
      </c>
      <c r="D32" s="193">
        <v>0.12957680838682262</v>
      </c>
      <c r="E32" s="356">
        <v>61946</v>
      </c>
      <c r="F32" s="426">
        <v>3.1298904538341159E-2</v>
      </c>
      <c r="G32" s="368">
        <v>16558</v>
      </c>
      <c r="H32" s="365">
        <v>9.9030930572149206E-2</v>
      </c>
      <c r="I32" s="356">
        <v>2596</v>
      </c>
      <c r="J32" s="193">
        <v>0.25592646347363329</v>
      </c>
      <c r="K32" s="356">
        <v>80</v>
      </c>
      <c r="L32" s="193">
        <v>0.14285714285714279</v>
      </c>
      <c r="M32" s="356">
        <v>11</v>
      </c>
      <c r="N32" s="193">
        <v>-0.57692307692307687</v>
      </c>
      <c r="O32" s="356"/>
      <c r="P32" s="193"/>
      <c r="Q32" s="356"/>
      <c r="R32" s="193"/>
      <c r="S32" s="356">
        <v>138</v>
      </c>
      <c r="T32" s="193">
        <v>-0.45669291338582674</v>
      </c>
      <c r="U32" s="356"/>
      <c r="V32" s="193"/>
      <c r="W32" s="628"/>
      <c r="X32" s="640"/>
      <c r="Y32" s="356"/>
      <c r="Z32" s="193"/>
      <c r="AA32" s="356"/>
      <c r="AB32" s="193"/>
    </row>
    <row r="33" spans="1:28" s="3" customFormat="1" ht="13.55" customHeight="1">
      <c r="A33" s="645"/>
      <c r="B33" s="117" t="s">
        <v>10</v>
      </c>
      <c r="C33" s="356">
        <v>915942</v>
      </c>
      <c r="D33" s="193">
        <v>5.8044826514711337E-2</v>
      </c>
      <c r="E33" s="356">
        <v>67493</v>
      </c>
      <c r="F33" s="426">
        <v>-1.9624077624774854E-2</v>
      </c>
      <c r="G33" s="368">
        <v>22994</v>
      </c>
      <c r="H33" s="365">
        <v>2.9828018631314943E-2</v>
      </c>
      <c r="I33" s="356">
        <v>2289</v>
      </c>
      <c r="J33" s="193">
        <v>4.5205479452054796E-2</v>
      </c>
      <c r="K33" s="356">
        <v>200</v>
      </c>
      <c r="L33" s="193">
        <v>2.3898305084745761</v>
      </c>
      <c r="M33" s="356">
        <v>14</v>
      </c>
      <c r="N33" s="193">
        <v>-0.36363636363636365</v>
      </c>
      <c r="O33" s="356"/>
      <c r="P33" s="193"/>
      <c r="Q33" s="356"/>
      <c r="R33" s="193"/>
      <c r="S33" s="356">
        <v>205</v>
      </c>
      <c r="T33" s="193">
        <v>-0.19921875</v>
      </c>
      <c r="U33" s="356"/>
      <c r="V33" s="193"/>
      <c r="W33" s="628"/>
      <c r="X33" s="640"/>
      <c r="Y33" s="356"/>
      <c r="Z33" s="193"/>
      <c r="AA33" s="356"/>
      <c r="AB33" s="193"/>
    </row>
    <row r="34" spans="1:28" s="3" customFormat="1" ht="13.55" customHeight="1">
      <c r="A34" s="645"/>
      <c r="B34" s="117" t="s">
        <v>11</v>
      </c>
      <c r="C34" s="356">
        <v>1098740</v>
      </c>
      <c r="D34" s="193">
        <v>7.6397222845398072E-2</v>
      </c>
      <c r="E34" s="356">
        <v>82749</v>
      </c>
      <c r="F34" s="426">
        <v>3.2542643590671438E-2</v>
      </c>
      <c r="G34" s="368">
        <v>31063</v>
      </c>
      <c r="H34" s="365">
        <v>3.1376585430639488E-2</v>
      </c>
      <c r="I34" s="356">
        <v>3115</v>
      </c>
      <c r="J34" s="193">
        <v>0.45628798503973822</v>
      </c>
      <c r="K34" s="356">
        <v>211</v>
      </c>
      <c r="L34" s="193">
        <v>0.62307692307692308</v>
      </c>
      <c r="M34" s="356">
        <v>5</v>
      </c>
      <c r="N34" s="193">
        <v>-0.6875</v>
      </c>
      <c r="O34" s="356"/>
      <c r="P34" s="193"/>
      <c r="Q34" s="356"/>
      <c r="R34" s="193"/>
      <c r="S34" s="356">
        <v>255</v>
      </c>
      <c r="T34" s="193">
        <v>-0.27556818181818177</v>
      </c>
      <c r="U34" s="356"/>
      <c r="V34" s="193"/>
      <c r="W34" s="628"/>
      <c r="X34" s="640"/>
      <c r="Y34" s="356"/>
      <c r="Z34" s="193"/>
      <c r="AA34" s="356"/>
      <c r="AB34" s="193"/>
    </row>
    <row r="35" spans="1:28" s="3" customFormat="1" ht="13.55" customHeight="1">
      <c r="A35" s="645"/>
      <c r="B35" s="117" t="s">
        <v>12</v>
      </c>
      <c r="C35" s="356">
        <v>1159874</v>
      </c>
      <c r="D35" s="193">
        <v>8.3701691786050303E-2</v>
      </c>
      <c r="E35" s="356">
        <v>84370</v>
      </c>
      <c r="F35" s="426">
        <v>4.3008492910212505E-2</v>
      </c>
      <c r="G35" s="368">
        <v>24164</v>
      </c>
      <c r="H35" s="365">
        <v>-3.6561540608428693E-2</v>
      </c>
      <c r="I35" s="356">
        <v>1816</v>
      </c>
      <c r="J35" s="193">
        <v>-0.24989673688558448</v>
      </c>
      <c r="K35" s="356">
        <v>70</v>
      </c>
      <c r="L35" s="193">
        <v>-0.125</v>
      </c>
      <c r="M35" s="356">
        <v>12</v>
      </c>
      <c r="N35" s="193">
        <v>-0.4</v>
      </c>
      <c r="O35" s="356"/>
      <c r="P35" s="193"/>
      <c r="Q35" s="356"/>
      <c r="R35" s="193"/>
      <c r="S35" s="356">
        <v>249</v>
      </c>
      <c r="T35" s="193">
        <v>-6.7415730337078705E-2</v>
      </c>
      <c r="U35" s="356"/>
      <c r="V35" s="193"/>
      <c r="W35" s="628"/>
      <c r="X35" s="640"/>
      <c r="Y35" s="356"/>
      <c r="Z35" s="193"/>
      <c r="AA35" s="356"/>
      <c r="AB35" s="193"/>
    </row>
    <row r="36" spans="1:28" s="3" customFormat="1" ht="13.55" customHeight="1">
      <c r="A36" s="645"/>
      <c r="B36" s="117" t="s">
        <v>13</v>
      </c>
      <c r="C36" s="356">
        <v>931946</v>
      </c>
      <c r="D36" s="193">
        <v>0.18636265847197311</v>
      </c>
      <c r="E36" s="356">
        <v>66193</v>
      </c>
      <c r="F36" s="426">
        <v>0.23179559707464131</v>
      </c>
      <c r="G36" s="368">
        <v>20530</v>
      </c>
      <c r="H36" s="365">
        <v>0.15343558626889151</v>
      </c>
      <c r="I36" s="356">
        <v>2174</v>
      </c>
      <c r="J36" s="193">
        <v>-0.10239471511147812</v>
      </c>
      <c r="K36" s="356">
        <v>91</v>
      </c>
      <c r="L36" s="193">
        <v>1.1111111111111072E-2</v>
      </c>
      <c r="M36" s="356">
        <v>4</v>
      </c>
      <c r="N36" s="193">
        <v>-0.66666666666666663</v>
      </c>
      <c r="O36" s="356"/>
      <c r="P36" s="193"/>
      <c r="Q36" s="356"/>
      <c r="R36" s="193"/>
      <c r="S36" s="356">
        <v>232</v>
      </c>
      <c r="T36" s="193">
        <v>-0.60477001703577515</v>
      </c>
      <c r="U36" s="356"/>
      <c r="V36" s="193"/>
      <c r="W36" s="628"/>
      <c r="X36" s="640"/>
      <c r="Y36" s="356"/>
      <c r="Z36" s="193"/>
      <c r="AA36" s="356"/>
      <c r="AB36" s="193"/>
    </row>
    <row r="37" spans="1:28" s="3" customFormat="1" ht="13.55" customHeight="1">
      <c r="A37" s="645"/>
      <c r="B37" s="117" t="s">
        <v>14</v>
      </c>
      <c r="C37" s="356">
        <v>984649</v>
      </c>
      <c r="D37" s="193">
        <v>0.16102220524285216</v>
      </c>
      <c r="E37" s="356">
        <v>54800</v>
      </c>
      <c r="F37" s="426">
        <v>8.7999999999999995E-2</v>
      </c>
      <c r="G37" s="368">
        <v>15044</v>
      </c>
      <c r="H37" s="365">
        <v>0.10333700036670333</v>
      </c>
      <c r="I37" s="356">
        <v>1444</v>
      </c>
      <c r="J37" s="193">
        <v>8.7999999999999995E-2</v>
      </c>
      <c r="K37" s="356">
        <v>80</v>
      </c>
      <c r="L37" s="193">
        <v>-0.33884297520661155</v>
      </c>
      <c r="M37" s="356">
        <v>11</v>
      </c>
      <c r="N37" s="193">
        <v>8.7999999999999995E-2</v>
      </c>
      <c r="O37" s="356"/>
      <c r="P37" s="193"/>
      <c r="Q37" s="356"/>
      <c r="R37" s="193"/>
      <c r="S37" s="356">
        <v>184</v>
      </c>
      <c r="T37" s="193">
        <v>0.16455696202531644</v>
      </c>
      <c r="U37" s="356"/>
      <c r="V37" s="193"/>
      <c r="W37" s="628"/>
      <c r="X37" s="640"/>
      <c r="Y37" s="356"/>
      <c r="Z37" s="193"/>
      <c r="AA37" s="356"/>
      <c r="AB37" s="193"/>
    </row>
    <row r="38" spans="1:28" s="3" customFormat="1" ht="13.55" customHeight="1">
      <c r="A38" s="645"/>
      <c r="B38" s="117" t="s">
        <v>15</v>
      </c>
      <c r="C38" s="356">
        <v>987488</v>
      </c>
      <c r="D38" s="193">
        <v>0.25950121870181153</v>
      </c>
      <c r="E38" s="356">
        <v>49891</v>
      </c>
      <c r="F38" s="426">
        <v>0.14199999999999999</v>
      </c>
      <c r="G38" s="368">
        <v>10368</v>
      </c>
      <c r="H38" s="365">
        <v>0.21376726761882464</v>
      </c>
      <c r="I38" s="356">
        <v>2189</v>
      </c>
      <c r="J38" s="193">
        <v>0.14199999999999999</v>
      </c>
      <c r="K38" s="356">
        <v>161</v>
      </c>
      <c r="L38" s="193">
        <v>0.78888888888888897</v>
      </c>
      <c r="M38" s="356">
        <v>15</v>
      </c>
      <c r="N38" s="193">
        <v>0.14199999999999999</v>
      </c>
      <c r="O38" s="356"/>
      <c r="P38" s="193"/>
      <c r="Q38" s="356"/>
      <c r="R38" s="193"/>
      <c r="S38" s="356">
        <v>223</v>
      </c>
      <c r="T38" s="193">
        <v>7.7294685990338063E-2</v>
      </c>
      <c r="U38" s="356"/>
      <c r="V38" s="193"/>
      <c r="W38" s="628"/>
      <c r="X38" s="640"/>
      <c r="Y38" s="356"/>
      <c r="Z38" s="193"/>
      <c r="AA38" s="356"/>
      <c r="AB38" s="193"/>
    </row>
    <row r="39" spans="1:28" s="3" customFormat="1" ht="13.55" customHeight="1">
      <c r="A39" s="647"/>
      <c r="B39" s="117" t="s">
        <v>16</v>
      </c>
      <c r="C39" s="196">
        <v>1015874</v>
      </c>
      <c r="D39" s="193">
        <v>0.28480891788218005</v>
      </c>
      <c r="E39" s="356">
        <v>62815</v>
      </c>
      <c r="F39" s="426">
        <v>0.104</v>
      </c>
      <c r="G39" s="368">
        <v>14912</v>
      </c>
      <c r="H39" s="365">
        <v>0.17324940991345397</v>
      </c>
      <c r="I39" s="356">
        <v>2646</v>
      </c>
      <c r="J39" s="193">
        <v>0.104</v>
      </c>
      <c r="K39" s="356">
        <v>121</v>
      </c>
      <c r="L39" s="204">
        <v>0.70422535211267601</v>
      </c>
      <c r="M39" s="356">
        <v>9</v>
      </c>
      <c r="N39" s="193">
        <v>0.104</v>
      </c>
      <c r="O39" s="356"/>
      <c r="P39" s="193"/>
      <c r="Q39" s="356"/>
      <c r="R39" s="204"/>
      <c r="S39" s="356">
        <v>272</v>
      </c>
      <c r="T39" s="204">
        <v>-4.5614035087719329E-2</v>
      </c>
      <c r="U39" s="356"/>
      <c r="V39" s="204"/>
      <c r="W39" s="631"/>
      <c r="X39" s="641"/>
      <c r="Y39" s="356"/>
      <c r="Z39" s="193"/>
      <c r="AA39" s="356"/>
      <c r="AB39" s="193"/>
    </row>
    <row r="40" spans="1:28" s="3" customFormat="1" ht="13.55" customHeight="1">
      <c r="A40" s="646" t="s">
        <v>198</v>
      </c>
      <c r="B40" s="152" t="s">
        <v>209</v>
      </c>
      <c r="C40" s="362">
        <v>1281530</v>
      </c>
      <c r="D40" s="198">
        <v>0.30066670929384026</v>
      </c>
      <c r="E40" s="362">
        <v>83332</v>
      </c>
      <c r="F40" s="198">
        <v>0.11058986592744623</v>
      </c>
      <c r="G40" s="362">
        <v>14508</v>
      </c>
      <c r="H40" s="198">
        <v>0.15417661097852028</v>
      </c>
      <c r="I40" s="362">
        <v>6072</v>
      </c>
      <c r="J40" s="198">
        <v>0.66675816634641782</v>
      </c>
      <c r="K40" s="362">
        <v>203</v>
      </c>
      <c r="L40" s="193">
        <v>0.69166666666666665</v>
      </c>
      <c r="M40" s="362">
        <v>3</v>
      </c>
      <c r="N40" s="198">
        <v>-0.91428571428571426</v>
      </c>
      <c r="O40" s="362"/>
      <c r="P40" s="198"/>
      <c r="Q40" s="362"/>
      <c r="R40" s="193"/>
      <c r="S40" s="362">
        <v>275</v>
      </c>
      <c r="T40" s="193">
        <v>0.12704918032786883</v>
      </c>
      <c r="U40" s="362"/>
      <c r="V40" s="193"/>
      <c r="W40" s="638">
        <v>7351</v>
      </c>
      <c r="X40" s="639">
        <v>0.11598603309549116</v>
      </c>
      <c r="Y40" s="362"/>
      <c r="Z40" s="198"/>
      <c r="AA40" s="362"/>
      <c r="AB40" s="198"/>
    </row>
    <row r="41" spans="1:28" s="3" customFormat="1" ht="13.55" customHeight="1">
      <c r="A41" s="645"/>
      <c r="B41" s="117" t="s">
        <v>20</v>
      </c>
      <c r="C41" s="356">
        <v>982591</v>
      </c>
      <c r="D41" s="193">
        <v>4.0223545304024153E-2</v>
      </c>
      <c r="E41" s="356">
        <v>53505</v>
      </c>
      <c r="F41" s="426">
        <v>0.10769517421278181</v>
      </c>
      <c r="G41" s="356">
        <v>10795</v>
      </c>
      <c r="H41" s="193">
        <v>4.999513665985799E-2</v>
      </c>
      <c r="I41" s="356">
        <v>3195</v>
      </c>
      <c r="J41" s="193">
        <v>0.26634958382877527</v>
      </c>
      <c r="K41" s="356">
        <v>140</v>
      </c>
      <c r="L41" s="193">
        <v>0.38613861386138604</v>
      </c>
      <c r="M41" s="356">
        <v>9</v>
      </c>
      <c r="N41" s="193">
        <v>-0.71875</v>
      </c>
      <c r="O41" s="356"/>
      <c r="P41" s="193"/>
      <c r="Q41" s="356"/>
      <c r="R41" s="193"/>
      <c r="S41" s="356">
        <v>236</v>
      </c>
      <c r="T41" s="193">
        <v>-4.2194092827003704E-3</v>
      </c>
      <c r="U41" s="356"/>
      <c r="V41" s="193"/>
      <c r="W41" s="628"/>
      <c r="X41" s="640"/>
      <c r="Y41" s="356"/>
      <c r="Z41" s="193"/>
      <c r="AA41" s="356"/>
      <c r="AB41" s="193"/>
    </row>
    <row r="42" spans="1:28" s="3" customFormat="1" ht="13.55" customHeight="1">
      <c r="A42" s="645"/>
      <c r="B42" s="117" t="s">
        <v>213</v>
      </c>
      <c r="C42" s="356">
        <v>1046055</v>
      </c>
      <c r="D42" s="193">
        <v>0.27</v>
      </c>
      <c r="E42" s="356">
        <v>53183</v>
      </c>
      <c r="F42" s="426">
        <v>6.0795851201755263E-2</v>
      </c>
      <c r="G42" s="356">
        <v>12178</v>
      </c>
      <c r="H42" s="193">
        <v>7.598515638805442E-2</v>
      </c>
      <c r="I42" s="356">
        <v>3047</v>
      </c>
      <c r="J42" s="193">
        <v>0.11001821493624772</v>
      </c>
      <c r="K42" s="356">
        <v>150</v>
      </c>
      <c r="L42" s="193">
        <v>0.48514851485148514</v>
      </c>
      <c r="M42" s="356">
        <v>9</v>
      </c>
      <c r="N42" s="193">
        <v>-0.35714285714285715</v>
      </c>
      <c r="O42" s="356"/>
      <c r="P42" s="193"/>
      <c r="Q42" s="356"/>
      <c r="R42" s="193"/>
      <c r="S42" s="356">
        <v>200</v>
      </c>
      <c r="T42" s="193">
        <v>-3.8461538461538436E-2</v>
      </c>
      <c r="U42" s="356"/>
      <c r="V42" s="193"/>
      <c r="W42" s="628"/>
      <c r="X42" s="640"/>
      <c r="Y42" s="356"/>
      <c r="Z42" s="193"/>
      <c r="AA42" s="356"/>
      <c r="AB42" s="193"/>
    </row>
    <row r="43" spans="1:28" s="3" customFormat="1" ht="13.55" customHeight="1">
      <c r="A43" s="645"/>
      <c r="B43" s="117" t="s">
        <v>214</v>
      </c>
      <c r="C43" s="356">
        <v>989018</v>
      </c>
      <c r="D43" s="193">
        <v>0.157</v>
      </c>
      <c r="E43" s="356">
        <v>54110</v>
      </c>
      <c r="F43" s="426">
        <v>2.1855089642910061E-3</v>
      </c>
      <c r="G43" s="356">
        <v>12555</v>
      </c>
      <c r="H43" s="193">
        <v>4.5204795204795208E-2</v>
      </c>
      <c r="I43" s="356">
        <v>3530</v>
      </c>
      <c r="J43" s="193">
        <v>0.11041207927021075</v>
      </c>
      <c r="K43" s="356">
        <v>130</v>
      </c>
      <c r="L43" s="193">
        <v>0.30000000000000004</v>
      </c>
      <c r="M43" s="356">
        <v>13</v>
      </c>
      <c r="N43" s="193">
        <v>-0.1875</v>
      </c>
      <c r="O43" s="356"/>
      <c r="P43" s="193"/>
      <c r="Q43" s="356"/>
      <c r="R43" s="193"/>
      <c r="S43" s="356">
        <v>292</v>
      </c>
      <c r="T43" s="193">
        <v>0.140625</v>
      </c>
      <c r="U43" s="356"/>
      <c r="V43" s="193"/>
      <c r="W43" s="628"/>
      <c r="X43" s="640"/>
      <c r="Y43" s="356"/>
      <c r="Z43" s="193"/>
      <c r="AA43" s="356"/>
      <c r="AB43" s="193"/>
    </row>
    <row r="44" spans="1:28" s="3" customFormat="1" ht="13.55" customHeight="1">
      <c r="A44" s="645"/>
      <c r="B44" s="117" t="s">
        <v>215</v>
      </c>
      <c r="C44" s="356">
        <v>1107498</v>
      </c>
      <c r="D44" s="193">
        <v>0.222</v>
      </c>
      <c r="E44" s="356">
        <v>67349</v>
      </c>
      <c r="F44" s="426">
        <v>8.7221128079294871E-2</v>
      </c>
      <c r="G44" s="356">
        <v>17849</v>
      </c>
      <c r="H44" s="193">
        <v>7.7968353665901685E-2</v>
      </c>
      <c r="I44" s="356">
        <v>3555</v>
      </c>
      <c r="J44" s="193">
        <v>0.36941448382126346</v>
      </c>
      <c r="K44" s="356">
        <v>220</v>
      </c>
      <c r="L44" s="193">
        <v>1.75</v>
      </c>
      <c r="M44" s="356">
        <v>33</v>
      </c>
      <c r="N44" s="193">
        <v>2</v>
      </c>
      <c r="O44" s="356"/>
      <c r="P44" s="193"/>
      <c r="Q44" s="356"/>
      <c r="R44" s="193"/>
      <c r="S44" s="356">
        <v>254</v>
      </c>
      <c r="T44" s="193">
        <v>0.84057971014492749</v>
      </c>
      <c r="U44" s="356"/>
      <c r="V44" s="193"/>
      <c r="W44" s="628"/>
      <c r="X44" s="640"/>
      <c r="Y44" s="356"/>
      <c r="Z44" s="193"/>
      <c r="AA44" s="356"/>
      <c r="AB44" s="193"/>
    </row>
    <row r="45" spans="1:28" s="3" customFormat="1" ht="13.55" customHeight="1">
      <c r="A45" s="645"/>
      <c r="B45" s="117" t="s">
        <v>216</v>
      </c>
      <c r="C45" s="356">
        <v>1064076</v>
      </c>
      <c r="D45" s="193">
        <v>0.16200000000000001</v>
      </c>
      <c r="E45" s="356">
        <v>75208</v>
      </c>
      <c r="F45" s="426">
        <v>0.11430815047486406</v>
      </c>
      <c r="G45" s="356">
        <v>22394</v>
      </c>
      <c r="H45" s="193">
        <v>-2.6093763590501869E-2</v>
      </c>
      <c r="I45" s="356">
        <v>2672</v>
      </c>
      <c r="J45" s="193">
        <v>0.16732197466142421</v>
      </c>
      <c r="K45" s="356">
        <v>170</v>
      </c>
      <c r="L45" s="193">
        <v>-0.15000000000000002</v>
      </c>
      <c r="M45" s="356">
        <v>22</v>
      </c>
      <c r="N45" s="193">
        <v>0.5714285714285714</v>
      </c>
      <c r="O45" s="356"/>
      <c r="P45" s="193"/>
      <c r="Q45" s="356"/>
      <c r="R45" s="193"/>
      <c r="S45" s="356">
        <v>242</v>
      </c>
      <c r="T45" s="193">
        <v>0.18048780487804872</v>
      </c>
      <c r="U45" s="356"/>
      <c r="V45" s="193"/>
      <c r="W45" s="628"/>
      <c r="X45" s="640"/>
      <c r="Y45" s="356"/>
      <c r="Z45" s="193"/>
      <c r="AA45" s="356"/>
      <c r="AB45" s="193"/>
    </row>
    <row r="46" spans="1:28" s="3" customFormat="1" ht="13.55" customHeight="1">
      <c r="A46" s="645"/>
      <c r="B46" s="117" t="s">
        <v>217</v>
      </c>
      <c r="C46" s="356">
        <v>1297398</v>
      </c>
      <c r="D46" s="193">
        <v>0.18099999999999999</v>
      </c>
      <c r="E46" s="368">
        <v>87645</v>
      </c>
      <c r="F46" s="426">
        <v>5.9166878149584892E-2</v>
      </c>
      <c r="G46" s="368">
        <v>32727</v>
      </c>
      <c r="H46" s="193">
        <v>5.3568554228503366E-2</v>
      </c>
      <c r="I46" s="368">
        <v>4070</v>
      </c>
      <c r="J46" s="193">
        <v>0.30658105939004815</v>
      </c>
      <c r="K46" s="368">
        <v>380</v>
      </c>
      <c r="L46" s="193">
        <v>0.80094786729857814</v>
      </c>
      <c r="M46" s="368">
        <v>34</v>
      </c>
      <c r="N46" s="193">
        <v>5.8</v>
      </c>
      <c r="O46" s="368"/>
      <c r="P46" s="193"/>
      <c r="Q46" s="368"/>
      <c r="R46" s="193"/>
      <c r="S46" s="368">
        <v>272</v>
      </c>
      <c r="T46" s="193">
        <v>6.6666666666666652E-2</v>
      </c>
      <c r="U46" s="368"/>
      <c r="V46" s="193"/>
      <c r="W46" s="628"/>
      <c r="X46" s="640"/>
      <c r="Y46" s="368"/>
      <c r="Z46" s="193"/>
      <c r="AA46" s="368"/>
      <c r="AB46" s="193"/>
    </row>
    <row r="47" spans="1:28" s="3" customFormat="1" ht="13.55" customHeight="1">
      <c r="A47" s="645"/>
      <c r="B47" s="117" t="s">
        <v>218</v>
      </c>
      <c r="C47" s="356">
        <v>1308664</v>
      </c>
      <c r="D47" s="193">
        <v>0.128</v>
      </c>
      <c r="E47" s="368">
        <v>93817</v>
      </c>
      <c r="F47" s="426">
        <v>0.11197107976768994</v>
      </c>
      <c r="G47" s="356">
        <v>27250</v>
      </c>
      <c r="H47" s="193">
        <v>0.12771064393312365</v>
      </c>
      <c r="I47" s="368">
        <v>2437</v>
      </c>
      <c r="J47" s="193">
        <v>0.34196035242290751</v>
      </c>
      <c r="K47" s="368">
        <v>141</v>
      </c>
      <c r="L47" s="193">
        <v>1.0142857142857142</v>
      </c>
      <c r="M47" s="368">
        <v>17</v>
      </c>
      <c r="N47" s="193">
        <v>0.41666666666666669</v>
      </c>
      <c r="O47" s="368"/>
      <c r="P47" s="193"/>
      <c r="Q47" s="368"/>
      <c r="R47" s="193"/>
      <c r="S47" s="368">
        <v>217</v>
      </c>
      <c r="T47" s="193">
        <v>-0.12851405622489964</v>
      </c>
      <c r="U47" s="368"/>
      <c r="V47" s="193"/>
      <c r="W47" s="628"/>
      <c r="X47" s="640"/>
      <c r="Y47" s="368"/>
      <c r="Z47" s="193"/>
      <c r="AA47" s="368"/>
      <c r="AB47" s="193"/>
    </row>
    <row r="48" spans="1:28" s="3" customFormat="1" ht="13.55" customHeight="1">
      <c r="A48" s="645"/>
      <c r="B48" s="117" t="s">
        <v>219</v>
      </c>
      <c r="C48" s="356">
        <v>1015650</v>
      </c>
      <c r="D48" s="193">
        <v>0.09</v>
      </c>
      <c r="E48" s="368">
        <v>67771</v>
      </c>
      <c r="F48" s="426">
        <v>2.3839378786276493E-2</v>
      </c>
      <c r="G48" s="356">
        <v>21266</v>
      </c>
      <c r="H48" s="193">
        <v>3.5849975645396978E-2</v>
      </c>
      <c r="I48" s="368">
        <v>3423</v>
      </c>
      <c r="J48" s="193">
        <v>0.57451701931922727</v>
      </c>
      <c r="K48" s="368">
        <v>131</v>
      </c>
      <c r="L48" s="193">
        <v>0.43956043956043955</v>
      </c>
      <c r="M48" s="368">
        <v>36</v>
      </c>
      <c r="N48" s="193">
        <v>8</v>
      </c>
      <c r="O48" s="368"/>
      <c r="P48" s="193"/>
      <c r="Q48" s="368"/>
      <c r="R48" s="193"/>
      <c r="S48" s="368">
        <v>217</v>
      </c>
      <c r="T48" s="193">
        <v>-6.4655172413793149E-2</v>
      </c>
      <c r="U48" s="368"/>
      <c r="V48" s="193"/>
      <c r="W48" s="628"/>
      <c r="X48" s="640"/>
      <c r="Y48" s="368"/>
      <c r="Z48" s="193"/>
      <c r="AA48" s="368"/>
      <c r="AB48" s="193"/>
    </row>
    <row r="49" spans="1:28" s="3" customFormat="1" ht="13.55" customHeight="1">
      <c r="A49" s="645"/>
      <c r="B49" s="117" t="s">
        <v>220</v>
      </c>
      <c r="C49" s="368">
        <v>1078092</v>
      </c>
      <c r="D49" s="193">
        <v>9.5000000000000001E-2</v>
      </c>
      <c r="E49" s="368">
        <v>56223</v>
      </c>
      <c r="F49" s="426">
        <v>2.5967153284671533E-2</v>
      </c>
      <c r="G49" s="368">
        <v>15547</v>
      </c>
      <c r="H49" s="193">
        <v>3.3435256580696626E-2</v>
      </c>
      <c r="I49" s="368">
        <v>2340</v>
      </c>
      <c r="J49" s="193">
        <v>0.62049861495844871</v>
      </c>
      <c r="K49" s="368">
        <v>209</v>
      </c>
      <c r="L49" s="193">
        <v>1.6124999999999998</v>
      </c>
      <c r="M49" s="368">
        <v>21</v>
      </c>
      <c r="N49" s="193">
        <v>0.90909090909090906</v>
      </c>
      <c r="O49" s="368"/>
      <c r="P49" s="193"/>
      <c r="Q49" s="368"/>
      <c r="R49" s="193"/>
      <c r="S49" s="368">
        <v>252</v>
      </c>
      <c r="T49" s="193">
        <v>0.36956521739130443</v>
      </c>
      <c r="U49" s="368"/>
      <c r="V49" s="193"/>
      <c r="W49" s="628"/>
      <c r="X49" s="640"/>
      <c r="Y49" s="368"/>
      <c r="Z49" s="193"/>
      <c r="AA49" s="368"/>
      <c r="AB49" s="193"/>
    </row>
    <row r="50" spans="1:28" s="3" customFormat="1" ht="13.55" customHeight="1">
      <c r="A50" s="645"/>
      <c r="B50" s="117" t="s">
        <v>15</v>
      </c>
      <c r="C50" s="368">
        <v>1072557</v>
      </c>
      <c r="D50" s="193">
        <v>8.5999999999999993E-2</v>
      </c>
      <c r="E50" s="368">
        <v>50932</v>
      </c>
      <c r="F50" s="426">
        <v>2.0865486761139283E-2</v>
      </c>
      <c r="G50" s="368">
        <v>10214</v>
      </c>
      <c r="H50" s="193">
        <v>-1.4853395061728395E-2</v>
      </c>
      <c r="I50" s="368">
        <v>2416</v>
      </c>
      <c r="J50" s="193">
        <v>0.10370031978072179</v>
      </c>
      <c r="K50" s="368">
        <v>228</v>
      </c>
      <c r="L50" s="193">
        <v>0.41614906832298137</v>
      </c>
      <c r="M50" s="368">
        <v>28</v>
      </c>
      <c r="N50" s="193">
        <v>0.8666666666666667</v>
      </c>
      <c r="O50" s="368"/>
      <c r="P50" s="193"/>
      <c r="Q50" s="368"/>
      <c r="R50" s="193"/>
      <c r="S50" s="368">
        <v>239</v>
      </c>
      <c r="T50" s="193">
        <v>7.1748878923766801E-2</v>
      </c>
      <c r="U50" s="368"/>
      <c r="V50" s="193"/>
      <c r="W50" s="628"/>
      <c r="X50" s="640"/>
      <c r="Y50" s="368"/>
      <c r="Z50" s="193"/>
      <c r="AA50" s="368"/>
      <c r="AB50" s="193"/>
    </row>
    <row r="51" spans="1:28" s="3" customFormat="1" ht="13.55" customHeight="1">
      <c r="A51" s="647"/>
      <c r="B51" s="176" t="s">
        <v>207</v>
      </c>
      <c r="C51" s="368">
        <v>1081848</v>
      </c>
      <c r="D51" s="193">
        <v>6.5000000000000002E-2</v>
      </c>
      <c r="E51" s="370">
        <v>63100</v>
      </c>
      <c r="F51" s="427">
        <v>4.5371328504338138E-3</v>
      </c>
      <c r="G51" s="370">
        <v>15318</v>
      </c>
      <c r="H51" s="204">
        <v>2.7226394849785406E-2</v>
      </c>
      <c r="I51" s="370">
        <v>2992</v>
      </c>
      <c r="J51" s="204">
        <v>0.1307634164777022</v>
      </c>
      <c r="K51" s="370">
        <v>216</v>
      </c>
      <c r="L51" s="204">
        <v>0.78512396694214881</v>
      </c>
      <c r="M51" s="370">
        <v>13</v>
      </c>
      <c r="N51" s="204">
        <v>0.44444444444444442</v>
      </c>
      <c r="O51" s="370"/>
      <c r="P51" s="204"/>
      <c r="Q51" s="370"/>
      <c r="R51" s="204"/>
      <c r="S51" s="370">
        <v>270</v>
      </c>
      <c r="T51" s="204">
        <v>-7.3529411764705621E-3</v>
      </c>
      <c r="U51" s="370"/>
      <c r="V51" s="204"/>
      <c r="W51" s="631"/>
      <c r="X51" s="641"/>
      <c r="Y51" s="370"/>
      <c r="Z51" s="204"/>
      <c r="AA51" s="370"/>
      <c r="AB51" s="204"/>
    </row>
    <row r="52" spans="1:28" s="3" customFormat="1" ht="13.55" customHeight="1">
      <c r="A52" s="646" t="s">
        <v>208</v>
      </c>
      <c r="B52" s="152" t="s">
        <v>209</v>
      </c>
      <c r="C52" s="371">
        <v>1322909</v>
      </c>
      <c r="D52" s="198">
        <v>3.2000000000000001E-2</v>
      </c>
      <c r="E52" s="371">
        <v>84958</v>
      </c>
      <c r="F52" s="375">
        <v>0.02</v>
      </c>
      <c r="G52" s="371">
        <v>13909</v>
      </c>
      <c r="H52" s="198">
        <v>-4.1287565481113869E-2</v>
      </c>
      <c r="I52" s="371">
        <v>4899</v>
      </c>
      <c r="J52" s="198">
        <v>0.02</v>
      </c>
      <c r="K52" s="371">
        <v>156</v>
      </c>
      <c r="L52" s="193">
        <v>-0.23152709359605916</v>
      </c>
      <c r="M52" s="371">
        <v>15</v>
      </c>
      <c r="N52" s="198">
        <v>0.02</v>
      </c>
      <c r="O52" s="371"/>
      <c r="P52" s="198"/>
      <c r="Q52" s="371">
        <v>1401</v>
      </c>
      <c r="R52" s="193"/>
      <c r="S52" s="371">
        <v>273</v>
      </c>
      <c r="T52" s="193">
        <v>-7.2727272727273196E-3</v>
      </c>
      <c r="U52" s="371"/>
      <c r="V52" s="193"/>
      <c r="W52" s="638">
        <v>8207</v>
      </c>
      <c r="X52" s="639">
        <v>0.11644674193987203</v>
      </c>
      <c r="Y52" s="371"/>
      <c r="Z52" s="198"/>
      <c r="AA52" s="371"/>
      <c r="AB52" s="198"/>
    </row>
    <row r="53" spans="1:28" s="3" customFormat="1" ht="13.55" customHeight="1">
      <c r="A53" s="645"/>
      <c r="B53" s="117" t="s">
        <v>210</v>
      </c>
      <c r="C53" s="368">
        <v>1132463</v>
      </c>
      <c r="D53" s="193">
        <v>0.153</v>
      </c>
      <c r="E53" s="368">
        <v>58515</v>
      </c>
      <c r="F53" s="426">
        <v>9.4E-2</v>
      </c>
      <c r="G53" s="368">
        <v>11434</v>
      </c>
      <c r="H53" s="193">
        <v>5.9194071329319128E-2</v>
      </c>
      <c r="I53" s="368">
        <v>3350</v>
      </c>
      <c r="J53" s="193">
        <v>9.4E-2</v>
      </c>
      <c r="K53" s="368">
        <v>163</v>
      </c>
      <c r="L53" s="193">
        <v>0.16428571428571437</v>
      </c>
      <c r="M53" s="368">
        <v>33</v>
      </c>
      <c r="N53" s="193">
        <v>9.4E-2</v>
      </c>
      <c r="O53" s="368"/>
      <c r="P53" s="193"/>
      <c r="Q53" s="368">
        <v>876</v>
      </c>
      <c r="R53" s="193"/>
      <c r="S53" s="368">
        <v>219</v>
      </c>
      <c r="T53" s="193">
        <v>-7.2033898305084776E-2</v>
      </c>
      <c r="U53" s="368"/>
      <c r="V53" s="193"/>
      <c r="W53" s="628"/>
      <c r="X53" s="640"/>
      <c r="Y53" s="368"/>
      <c r="Z53" s="193"/>
      <c r="AA53" s="368"/>
      <c r="AB53" s="193"/>
    </row>
    <row r="54" spans="1:28" s="3" customFormat="1" ht="13.55" customHeight="1">
      <c r="A54" s="645"/>
      <c r="B54" s="117" t="s">
        <v>7</v>
      </c>
      <c r="C54" s="368">
        <v>983589</v>
      </c>
      <c r="D54" s="193">
        <v>-6.0299999999999999E-2</v>
      </c>
      <c r="E54" s="368">
        <v>56082</v>
      </c>
      <c r="F54" s="426">
        <v>5.5E-2</v>
      </c>
      <c r="G54" s="368">
        <v>11574</v>
      </c>
      <c r="H54" s="193">
        <v>-4.9597635079651828E-2</v>
      </c>
      <c r="I54" s="368">
        <v>3527</v>
      </c>
      <c r="J54" s="193">
        <v>5.5E-2</v>
      </c>
      <c r="K54" s="368">
        <v>246</v>
      </c>
      <c r="L54" s="193">
        <v>0.6399999999999999</v>
      </c>
      <c r="M54" s="368">
        <v>39</v>
      </c>
      <c r="N54" s="193">
        <v>5.5E-2</v>
      </c>
      <c r="O54" s="368"/>
      <c r="P54" s="193"/>
      <c r="Q54" s="368">
        <v>888</v>
      </c>
      <c r="R54" s="193"/>
      <c r="S54" s="368">
        <v>321</v>
      </c>
      <c r="T54" s="193">
        <v>0.60499999999999998</v>
      </c>
      <c r="U54" s="368"/>
      <c r="V54" s="193"/>
      <c r="W54" s="628"/>
      <c r="X54" s="640"/>
      <c r="Y54" s="368"/>
      <c r="Z54" s="193"/>
      <c r="AA54" s="368"/>
      <c r="AB54" s="193"/>
    </row>
    <row r="55" spans="1:28" s="3" customFormat="1" ht="13.55" customHeight="1">
      <c r="A55" s="645"/>
      <c r="B55" s="117" t="s">
        <v>8</v>
      </c>
      <c r="C55" s="368">
        <v>1026750</v>
      </c>
      <c r="D55" s="193">
        <v>3.7999999999999999E-2</v>
      </c>
      <c r="E55" s="368">
        <v>51959</v>
      </c>
      <c r="F55" s="426">
        <v>-0.04</v>
      </c>
      <c r="G55" s="368">
        <v>12590</v>
      </c>
      <c r="H55" s="193">
        <v>2.7877339705295601E-3</v>
      </c>
      <c r="I55" s="368">
        <v>3439</v>
      </c>
      <c r="J55" s="193">
        <v>-0.04</v>
      </c>
      <c r="K55" s="368">
        <v>141</v>
      </c>
      <c r="L55" s="193">
        <v>8.4615384615384537E-2</v>
      </c>
      <c r="M55" s="368">
        <v>13</v>
      </c>
      <c r="N55" s="193">
        <v>-0.04</v>
      </c>
      <c r="O55" s="368"/>
      <c r="P55" s="193"/>
      <c r="Q55" s="368">
        <v>748</v>
      </c>
      <c r="R55" s="193"/>
      <c r="S55" s="368">
        <v>227</v>
      </c>
      <c r="T55" s="193">
        <v>-0.2226027397260274</v>
      </c>
      <c r="U55" s="368"/>
      <c r="V55" s="193"/>
      <c r="W55" s="628"/>
      <c r="X55" s="640"/>
      <c r="Y55" s="368"/>
      <c r="Z55" s="193"/>
      <c r="AA55" s="368"/>
      <c r="AB55" s="193"/>
    </row>
    <row r="56" spans="1:28" s="3" customFormat="1" ht="13.55" customHeight="1">
      <c r="A56" s="645"/>
      <c r="B56" s="117" t="s">
        <v>9</v>
      </c>
      <c r="C56" s="368">
        <v>1099977</v>
      </c>
      <c r="D56" s="193">
        <v>-7.0000000000000001E-3</v>
      </c>
      <c r="E56" s="368">
        <v>67847</v>
      </c>
      <c r="F56" s="426">
        <v>7.3943191435656974E-3</v>
      </c>
      <c r="G56" s="368">
        <v>19076</v>
      </c>
      <c r="H56" s="193">
        <v>6.8743346966216645E-2</v>
      </c>
      <c r="I56" s="368">
        <v>2762</v>
      </c>
      <c r="J56" s="193">
        <v>-0.22306610407876226</v>
      </c>
      <c r="K56" s="368">
        <v>216</v>
      </c>
      <c r="L56" s="193">
        <v>-1.8181818181818188E-2</v>
      </c>
      <c r="M56" s="368">
        <v>26</v>
      </c>
      <c r="N56" s="193">
        <v>-0.21212121212121215</v>
      </c>
      <c r="O56" s="368"/>
      <c r="P56" s="193"/>
      <c r="Q56" s="368">
        <v>516</v>
      </c>
      <c r="R56" s="193"/>
      <c r="S56" s="368">
        <v>224</v>
      </c>
      <c r="T56" s="193">
        <v>-0.11811023622047245</v>
      </c>
      <c r="U56" s="368"/>
      <c r="V56" s="193"/>
      <c r="W56" s="628"/>
      <c r="X56" s="640"/>
      <c r="Y56" s="368"/>
      <c r="Z56" s="193"/>
      <c r="AA56" s="368"/>
      <c r="AB56" s="193"/>
    </row>
    <row r="57" spans="1:28" s="3" customFormat="1" ht="13.55" customHeight="1">
      <c r="A57" s="645"/>
      <c r="B57" s="117" t="s">
        <v>10</v>
      </c>
      <c r="C57" s="368">
        <v>1004715</v>
      </c>
      <c r="D57" s="193">
        <v>-5.6000000000000001E-2</v>
      </c>
      <c r="E57" s="368">
        <v>72649</v>
      </c>
      <c r="F57" s="426">
        <v>-3.4025635570683943E-2</v>
      </c>
      <c r="G57" s="368">
        <v>22282</v>
      </c>
      <c r="H57" s="193">
        <v>-5.001339644547631E-3</v>
      </c>
      <c r="I57" s="368">
        <v>3975</v>
      </c>
      <c r="J57" s="193">
        <v>0.4876497005988023</v>
      </c>
      <c r="K57" s="368">
        <v>248</v>
      </c>
      <c r="L57" s="193">
        <v>0.45882352941176463</v>
      </c>
      <c r="M57" s="368">
        <v>9</v>
      </c>
      <c r="N57" s="193">
        <v>-0.59090909090909083</v>
      </c>
      <c r="O57" s="368"/>
      <c r="P57" s="193"/>
      <c r="Q57" s="368">
        <v>452</v>
      </c>
      <c r="R57" s="193"/>
      <c r="S57" s="368">
        <v>204</v>
      </c>
      <c r="T57" s="193">
        <v>-0.15702479338842978</v>
      </c>
      <c r="U57" s="368"/>
      <c r="V57" s="193"/>
      <c r="W57" s="628"/>
      <c r="X57" s="640"/>
      <c r="Y57" s="368"/>
      <c r="Z57" s="193"/>
      <c r="AA57" s="368"/>
      <c r="AB57" s="193"/>
    </row>
    <row r="58" spans="1:28" s="3" customFormat="1" ht="13.55" customHeight="1">
      <c r="A58" s="645"/>
      <c r="B58" s="117" t="s">
        <v>11</v>
      </c>
      <c r="C58" s="368">
        <v>1135843</v>
      </c>
      <c r="D58" s="193">
        <v>-0.125</v>
      </c>
      <c r="E58" s="368">
        <v>80830</v>
      </c>
      <c r="F58" s="426">
        <v>-7.7756860060471222E-2</v>
      </c>
      <c r="G58" s="368">
        <v>30979</v>
      </c>
      <c r="H58" s="193">
        <v>-5.3411556207412891E-2</v>
      </c>
      <c r="I58" s="368">
        <v>5171</v>
      </c>
      <c r="J58" s="193">
        <v>0.27051597051597054</v>
      </c>
      <c r="K58" s="368">
        <v>200</v>
      </c>
      <c r="L58" s="193">
        <v>-0.47368421052631582</v>
      </c>
      <c r="M58" s="368">
        <v>32</v>
      </c>
      <c r="N58" s="193">
        <v>-5.8823529411764719E-2</v>
      </c>
      <c r="O58" s="368"/>
      <c r="P58" s="193"/>
      <c r="Q58" s="368">
        <v>519</v>
      </c>
      <c r="R58" s="193"/>
      <c r="S58" s="368">
        <v>245</v>
      </c>
      <c r="T58" s="193">
        <v>-9.9264705882352922E-2</v>
      </c>
      <c r="U58" s="368"/>
      <c r="V58" s="193"/>
      <c r="W58" s="628"/>
      <c r="X58" s="640"/>
      <c r="Y58" s="368"/>
      <c r="Z58" s="193"/>
      <c r="AA58" s="368"/>
      <c r="AB58" s="193"/>
    </row>
    <row r="59" spans="1:28" s="3" customFormat="1" ht="13.55" customHeight="1">
      <c r="A59" s="645"/>
      <c r="B59" s="117" t="s">
        <v>12</v>
      </c>
      <c r="C59" s="368">
        <v>1163809</v>
      </c>
      <c r="D59" s="193">
        <v>-0.111</v>
      </c>
      <c r="E59" s="368">
        <v>92204</v>
      </c>
      <c r="F59" s="426">
        <v>-1.719304603643268E-2</v>
      </c>
      <c r="G59" s="368">
        <v>25444</v>
      </c>
      <c r="H59" s="193">
        <v>-6.6275229357798171E-2</v>
      </c>
      <c r="I59" s="368">
        <v>4011</v>
      </c>
      <c r="J59" s="193">
        <v>0.6458760771440295</v>
      </c>
      <c r="K59" s="368">
        <v>208</v>
      </c>
      <c r="L59" s="193">
        <v>0.47517730496453892</v>
      </c>
      <c r="M59" s="368">
        <v>13</v>
      </c>
      <c r="N59" s="193">
        <v>-0.23529411764705888</v>
      </c>
      <c r="O59" s="368"/>
      <c r="P59" s="193"/>
      <c r="Q59" s="368">
        <v>539</v>
      </c>
      <c r="R59" s="193"/>
      <c r="S59" s="368">
        <v>243</v>
      </c>
      <c r="T59" s="193">
        <v>0.1198156682027649</v>
      </c>
      <c r="U59" s="368"/>
      <c r="V59" s="193"/>
      <c r="W59" s="628"/>
      <c r="X59" s="640"/>
      <c r="Y59" s="368"/>
      <c r="Z59" s="193"/>
      <c r="AA59" s="368"/>
      <c r="AB59" s="193"/>
    </row>
    <row r="60" spans="1:28" s="3" customFormat="1" ht="13.55" customHeight="1">
      <c r="A60" s="645"/>
      <c r="B60" s="117" t="s">
        <v>13</v>
      </c>
      <c r="C60" s="368">
        <v>818747</v>
      </c>
      <c r="D60" s="193">
        <v>-0.19400000000000001</v>
      </c>
      <c r="E60" s="368">
        <v>55821</v>
      </c>
      <c r="F60" s="426">
        <v>-0.17632910832066817</v>
      </c>
      <c r="G60" s="368">
        <v>19202</v>
      </c>
      <c r="H60" s="193">
        <v>-9.7056334054359095E-2</v>
      </c>
      <c r="I60" s="368">
        <v>2905</v>
      </c>
      <c r="J60" s="193">
        <v>-0.15132924335378328</v>
      </c>
      <c r="K60" s="368">
        <v>64</v>
      </c>
      <c r="L60" s="193">
        <v>-0.51145038167938939</v>
      </c>
      <c r="M60" s="368">
        <v>10</v>
      </c>
      <c r="N60" s="193">
        <v>-0.72222222222222221</v>
      </c>
      <c r="O60" s="368"/>
      <c r="P60" s="193"/>
      <c r="Q60" s="368">
        <v>422</v>
      </c>
      <c r="R60" s="193"/>
      <c r="S60" s="368">
        <v>154</v>
      </c>
      <c r="T60" s="193">
        <v>-0.29032258064516125</v>
      </c>
      <c r="U60" s="368"/>
      <c r="V60" s="193"/>
      <c r="W60" s="628"/>
      <c r="X60" s="640"/>
      <c r="Y60" s="368"/>
      <c r="Z60" s="193"/>
      <c r="AA60" s="368"/>
      <c r="AB60" s="193"/>
    </row>
    <row r="61" spans="1:28" s="3" customFormat="1" ht="13.55" customHeight="1">
      <c r="A61" s="645"/>
      <c r="B61" s="117" t="s">
        <v>14</v>
      </c>
      <c r="C61" s="368">
        <v>932716</v>
      </c>
      <c r="D61" s="193">
        <v>-0.13500000000000001</v>
      </c>
      <c r="E61" s="368">
        <v>47761</v>
      </c>
      <c r="F61" s="426">
        <v>-0.1505077992992192</v>
      </c>
      <c r="G61" s="368">
        <v>12228</v>
      </c>
      <c r="H61" s="193">
        <v>-0.213481700649643</v>
      </c>
      <c r="I61" s="368">
        <v>2909</v>
      </c>
      <c r="J61" s="193">
        <v>0.24316239316239319</v>
      </c>
      <c r="K61" s="368">
        <v>122</v>
      </c>
      <c r="L61" s="193">
        <v>-0.41626794258373201</v>
      </c>
      <c r="M61" s="368">
        <v>4</v>
      </c>
      <c r="N61" s="193">
        <v>-0.80952380952380953</v>
      </c>
      <c r="O61" s="368"/>
      <c r="P61" s="193"/>
      <c r="Q61" s="368">
        <v>552</v>
      </c>
      <c r="R61" s="193"/>
      <c r="S61" s="368">
        <v>172</v>
      </c>
      <c r="T61" s="193">
        <v>-0.31746031746031744</v>
      </c>
      <c r="U61" s="368"/>
      <c r="V61" s="193"/>
      <c r="W61" s="628"/>
      <c r="X61" s="640"/>
      <c r="Y61" s="368"/>
      <c r="Z61" s="193"/>
      <c r="AA61" s="368"/>
      <c r="AB61" s="193"/>
    </row>
    <row r="62" spans="1:28" s="3" customFormat="1" ht="13.55" customHeight="1">
      <c r="A62" s="645"/>
      <c r="B62" s="117" t="s">
        <v>15</v>
      </c>
      <c r="C62" s="368">
        <v>707012</v>
      </c>
      <c r="D62" s="193">
        <v>-0.34079999999999999</v>
      </c>
      <c r="E62" s="368">
        <v>39334</v>
      </c>
      <c r="F62" s="426">
        <v>-0.2277153852195084</v>
      </c>
      <c r="G62" s="368">
        <v>7452</v>
      </c>
      <c r="H62" s="193">
        <v>-0.27041315841002544</v>
      </c>
      <c r="I62" s="368">
        <v>3166</v>
      </c>
      <c r="J62" s="193">
        <v>0.310430463576159</v>
      </c>
      <c r="K62" s="368">
        <v>158</v>
      </c>
      <c r="L62" s="193">
        <v>-0.30701754385964908</v>
      </c>
      <c r="M62" s="368">
        <v>8</v>
      </c>
      <c r="N62" s="193">
        <v>-0.7142857142857143</v>
      </c>
      <c r="O62" s="368"/>
      <c r="P62" s="193"/>
      <c r="Q62" s="368">
        <v>546</v>
      </c>
      <c r="R62" s="193"/>
      <c r="S62" s="368">
        <v>155</v>
      </c>
      <c r="T62" s="193">
        <v>-0.35146443514644354</v>
      </c>
      <c r="U62" s="368"/>
      <c r="V62" s="193"/>
      <c r="W62" s="628"/>
      <c r="X62" s="640"/>
      <c r="Y62" s="368"/>
      <c r="Z62" s="193"/>
      <c r="AA62" s="368"/>
      <c r="AB62" s="193"/>
    </row>
    <row r="63" spans="1:28" s="3" customFormat="1" ht="13.55" customHeight="1">
      <c r="A63" s="647"/>
      <c r="B63" s="176" t="s">
        <v>16</v>
      </c>
      <c r="C63" s="370">
        <v>667564</v>
      </c>
      <c r="D63" s="204">
        <v>-0.38290000000000002</v>
      </c>
      <c r="E63" s="370">
        <v>51434</v>
      </c>
      <c r="F63" s="427">
        <v>-0.18488114104595876</v>
      </c>
      <c r="G63" s="370">
        <v>10394</v>
      </c>
      <c r="H63" s="204">
        <v>-0.32145188666927793</v>
      </c>
      <c r="I63" s="370">
        <v>2251</v>
      </c>
      <c r="J63" s="204">
        <v>-0.24766042780748665</v>
      </c>
      <c r="K63" s="370">
        <v>127</v>
      </c>
      <c r="L63" s="204">
        <v>-0.41203703703703709</v>
      </c>
      <c r="M63" s="370">
        <v>9</v>
      </c>
      <c r="N63" s="204">
        <v>-0.30769230769230771</v>
      </c>
      <c r="O63" s="370"/>
      <c r="P63" s="204"/>
      <c r="Q63" s="370">
        <v>397</v>
      </c>
      <c r="R63" s="204"/>
      <c r="S63" s="370">
        <v>260</v>
      </c>
      <c r="T63" s="204">
        <v>-3.703703703703709E-2</v>
      </c>
      <c r="U63" s="370"/>
      <c r="V63" s="204"/>
      <c r="W63" s="631"/>
      <c r="X63" s="641"/>
      <c r="Y63" s="370"/>
      <c r="Z63" s="204"/>
      <c r="AA63" s="370"/>
      <c r="AB63" s="204"/>
    </row>
    <row r="64" spans="1:28" s="3" customFormat="1" ht="13.55" customHeight="1">
      <c r="A64" s="645" t="s">
        <v>211</v>
      </c>
      <c r="B64" s="117" t="s">
        <v>209</v>
      </c>
      <c r="C64" s="368">
        <v>812901</v>
      </c>
      <c r="D64" s="193">
        <v>-0.38600000000000001</v>
      </c>
      <c r="E64" s="368">
        <v>70458</v>
      </c>
      <c r="F64" s="426">
        <v>-0.1706725676216484</v>
      </c>
      <c r="G64" s="368">
        <v>10962</v>
      </c>
      <c r="H64" s="193">
        <v>-0.21187720181177649</v>
      </c>
      <c r="I64" s="368">
        <v>1887</v>
      </c>
      <c r="J64" s="193">
        <v>-0.61481935088793627</v>
      </c>
      <c r="K64" s="368">
        <v>215</v>
      </c>
      <c r="L64" s="193">
        <v>0.37820512820512819</v>
      </c>
      <c r="M64" s="368">
        <v>44</v>
      </c>
      <c r="N64" s="193">
        <v>1.9333333333333331</v>
      </c>
      <c r="O64" s="368">
        <v>1032</v>
      </c>
      <c r="P64" s="193"/>
      <c r="Q64" s="368">
        <v>910</v>
      </c>
      <c r="R64" s="193">
        <v>-0.3504639543183441</v>
      </c>
      <c r="S64" s="368">
        <v>260</v>
      </c>
      <c r="T64" s="193">
        <v>-4.7619047619047672E-2</v>
      </c>
      <c r="U64" s="368"/>
      <c r="V64" s="193"/>
      <c r="W64" s="628">
        <v>6158</v>
      </c>
      <c r="X64" s="640">
        <v>-0.24966492019008169</v>
      </c>
      <c r="Y64" s="368"/>
      <c r="Z64" s="193"/>
      <c r="AA64" s="368"/>
      <c r="AB64" s="193"/>
    </row>
    <row r="65" spans="1:28" s="3" customFormat="1" ht="13.55" customHeight="1">
      <c r="A65" s="645"/>
      <c r="B65" s="117" t="s">
        <v>210</v>
      </c>
      <c r="C65" s="368">
        <v>753642</v>
      </c>
      <c r="D65" s="193">
        <v>-0.33500000000000002</v>
      </c>
      <c r="E65" s="368">
        <v>43090</v>
      </c>
      <c r="F65" s="426">
        <v>-0.26360762197727083</v>
      </c>
      <c r="G65" s="368">
        <v>7785</v>
      </c>
      <c r="H65" s="193">
        <v>-0.31913591044253975</v>
      </c>
      <c r="I65" s="368">
        <v>1997</v>
      </c>
      <c r="J65" s="193">
        <v>-0.4038805970149254</v>
      </c>
      <c r="K65" s="368">
        <v>104</v>
      </c>
      <c r="L65" s="193">
        <v>-0.3619631901840491</v>
      </c>
      <c r="M65" s="368">
        <v>33</v>
      </c>
      <c r="N65" s="193">
        <v>0</v>
      </c>
      <c r="O65" s="368">
        <v>718</v>
      </c>
      <c r="P65" s="193"/>
      <c r="Q65" s="368">
        <v>670</v>
      </c>
      <c r="R65" s="193">
        <v>-0.23515981735159819</v>
      </c>
      <c r="S65" s="368">
        <v>189</v>
      </c>
      <c r="T65" s="193">
        <v>-0.13698630136986301</v>
      </c>
      <c r="U65" s="368"/>
      <c r="V65" s="193"/>
      <c r="W65" s="628"/>
      <c r="X65" s="640"/>
      <c r="Y65" s="368"/>
      <c r="Z65" s="193"/>
      <c r="AA65" s="368"/>
      <c r="AB65" s="193"/>
    </row>
    <row r="66" spans="1:28" s="3" customFormat="1" ht="13.55" customHeight="1">
      <c r="A66" s="645"/>
      <c r="B66" s="117" t="s">
        <v>7</v>
      </c>
      <c r="C66" s="368">
        <v>702043</v>
      </c>
      <c r="D66" s="193">
        <v>-0.28599999999999998</v>
      </c>
      <c r="E66" s="368">
        <v>46689</v>
      </c>
      <c r="F66" s="426">
        <v>-0.16748689419064944</v>
      </c>
      <c r="G66" s="368">
        <v>9649</v>
      </c>
      <c r="H66" s="193">
        <v>-0.16632106445481254</v>
      </c>
      <c r="I66" s="368">
        <v>2193</v>
      </c>
      <c r="J66" s="193">
        <v>-0.37822512049900769</v>
      </c>
      <c r="K66" s="368">
        <v>175</v>
      </c>
      <c r="L66" s="193">
        <v>-0.28861788617886175</v>
      </c>
      <c r="M66" s="368">
        <v>23</v>
      </c>
      <c r="N66" s="193">
        <v>-0.41025641025641024</v>
      </c>
      <c r="O66" s="368">
        <v>801</v>
      </c>
      <c r="P66" s="193"/>
      <c r="Q66" s="368">
        <v>594</v>
      </c>
      <c r="R66" s="193">
        <v>-0.33108108108108103</v>
      </c>
      <c r="S66" s="368">
        <v>216</v>
      </c>
      <c r="T66" s="193">
        <v>-0.32710280373831779</v>
      </c>
      <c r="U66" s="368"/>
      <c r="V66" s="193"/>
      <c r="W66" s="628"/>
      <c r="X66" s="640"/>
      <c r="Y66" s="368"/>
      <c r="Z66" s="193"/>
      <c r="AA66" s="368"/>
      <c r="AB66" s="193"/>
    </row>
    <row r="67" spans="1:28" s="3" customFormat="1" ht="13.55" customHeight="1">
      <c r="A67" s="645"/>
      <c r="B67" s="117" t="s">
        <v>8</v>
      </c>
      <c r="C67" s="368">
        <v>734681</v>
      </c>
      <c r="D67" s="193">
        <v>-0.28399999999999997</v>
      </c>
      <c r="E67" s="368">
        <v>47658</v>
      </c>
      <c r="F67" s="426">
        <v>-8.277680478839089E-2</v>
      </c>
      <c r="G67" s="368">
        <v>9023</v>
      </c>
      <c r="H67" s="193">
        <v>-0.28332009531374103</v>
      </c>
      <c r="I67" s="368">
        <v>1677</v>
      </c>
      <c r="J67" s="193">
        <v>-0.51235824367548699</v>
      </c>
      <c r="K67" s="368">
        <v>176</v>
      </c>
      <c r="L67" s="193">
        <v>0.24822695035460995</v>
      </c>
      <c r="M67" s="368">
        <v>11</v>
      </c>
      <c r="N67" s="193">
        <v>-0.15384615384615385</v>
      </c>
      <c r="O67" s="368">
        <v>983</v>
      </c>
      <c r="P67" s="193"/>
      <c r="Q67" s="368">
        <v>508</v>
      </c>
      <c r="R67" s="193">
        <v>-0.32085561497326198</v>
      </c>
      <c r="S67" s="368">
        <v>227</v>
      </c>
      <c r="T67" s="193">
        <v>0</v>
      </c>
      <c r="U67" s="368"/>
      <c r="V67" s="193"/>
      <c r="W67" s="628"/>
      <c r="X67" s="640"/>
      <c r="Y67" s="368"/>
      <c r="Z67" s="193"/>
      <c r="AA67" s="368"/>
      <c r="AB67" s="193"/>
    </row>
    <row r="68" spans="1:28" s="3" customFormat="1" ht="13.55" customHeight="1">
      <c r="A68" s="645"/>
      <c r="B68" s="117" t="s">
        <v>9</v>
      </c>
      <c r="C68" s="368">
        <v>737396</v>
      </c>
      <c r="D68" s="193">
        <v>-0.33</v>
      </c>
      <c r="E68" s="368">
        <v>54656</v>
      </c>
      <c r="F68" s="426">
        <v>-0.19442274529455983</v>
      </c>
      <c r="G68" s="368">
        <v>11749</v>
      </c>
      <c r="H68" s="193">
        <v>-0.38409519815474946</v>
      </c>
      <c r="I68" s="368">
        <v>1572</v>
      </c>
      <c r="J68" s="193">
        <v>-0.4308472121650978</v>
      </c>
      <c r="K68" s="368">
        <v>164</v>
      </c>
      <c r="L68" s="193">
        <v>-0.2407407407407407</v>
      </c>
      <c r="M68" s="368">
        <v>31</v>
      </c>
      <c r="N68" s="193">
        <v>0.19230769230769229</v>
      </c>
      <c r="O68" s="368">
        <v>683</v>
      </c>
      <c r="P68" s="193"/>
      <c r="Q68" s="368">
        <v>436</v>
      </c>
      <c r="R68" s="193">
        <v>-0.15503875968992253</v>
      </c>
      <c r="S68" s="368">
        <v>200</v>
      </c>
      <c r="T68" s="193">
        <v>-0.1071428571428571</v>
      </c>
      <c r="U68" s="368"/>
      <c r="V68" s="193"/>
      <c r="W68" s="628"/>
      <c r="X68" s="640"/>
      <c r="Y68" s="368"/>
      <c r="Z68" s="193"/>
      <c r="AA68" s="368"/>
      <c r="AB68" s="193"/>
    </row>
    <row r="69" spans="1:28" s="3" customFormat="1" ht="13.55" customHeight="1">
      <c r="A69" s="645"/>
      <c r="B69" s="117" t="s">
        <v>10</v>
      </c>
      <c r="C69" s="368">
        <v>731137</v>
      </c>
      <c r="D69" s="193">
        <v>-0.27200000000000002</v>
      </c>
      <c r="E69" s="368">
        <v>63507</v>
      </c>
      <c r="F69" s="426">
        <v>-0.12583793307547253</v>
      </c>
      <c r="G69" s="368">
        <v>15442</v>
      </c>
      <c r="H69" s="193">
        <v>-0.30697423929629297</v>
      </c>
      <c r="I69" s="368">
        <v>1804</v>
      </c>
      <c r="J69" s="193">
        <v>-0.54616352201257867</v>
      </c>
      <c r="K69" s="368">
        <v>197</v>
      </c>
      <c r="L69" s="193">
        <v>-0.20564516129032262</v>
      </c>
      <c r="M69" s="368">
        <v>20</v>
      </c>
      <c r="N69" s="193">
        <v>1.2222222222222223</v>
      </c>
      <c r="O69" s="368">
        <v>699</v>
      </c>
      <c r="P69" s="193"/>
      <c r="Q69" s="368">
        <v>382</v>
      </c>
      <c r="R69" s="193">
        <v>-0.15486725663716816</v>
      </c>
      <c r="S69" s="368">
        <v>185</v>
      </c>
      <c r="T69" s="193">
        <v>-9.3137254901960786E-2</v>
      </c>
      <c r="U69" s="368"/>
      <c r="V69" s="193"/>
      <c r="W69" s="628"/>
      <c r="X69" s="640"/>
      <c r="Y69" s="368"/>
      <c r="Z69" s="193"/>
      <c r="AA69" s="368"/>
      <c r="AB69" s="193"/>
    </row>
    <row r="70" spans="1:28" s="3" customFormat="1" ht="13.55" customHeight="1">
      <c r="A70" s="645"/>
      <c r="B70" s="117" t="s">
        <v>11</v>
      </c>
      <c r="C70" s="368">
        <v>996695</v>
      </c>
      <c r="D70" s="193">
        <v>-0.123</v>
      </c>
      <c r="E70" s="368">
        <v>89451</v>
      </c>
      <c r="F70" s="426">
        <v>0.10665594457503391</v>
      </c>
      <c r="G70" s="368">
        <v>22944</v>
      </c>
      <c r="H70" s="193">
        <v>-0.2593692501371897</v>
      </c>
      <c r="I70" s="368">
        <v>2089</v>
      </c>
      <c r="J70" s="193">
        <v>-0.59601624444014689</v>
      </c>
      <c r="K70" s="368">
        <v>189</v>
      </c>
      <c r="L70" s="193">
        <v>-5.5000000000000049E-2</v>
      </c>
      <c r="M70" s="368">
        <v>27</v>
      </c>
      <c r="N70" s="193">
        <v>-0.15625</v>
      </c>
      <c r="O70" s="368">
        <v>654</v>
      </c>
      <c r="P70" s="193"/>
      <c r="Q70" s="368">
        <v>438</v>
      </c>
      <c r="R70" s="193">
        <v>-0.15606936416184969</v>
      </c>
      <c r="S70" s="368">
        <v>271</v>
      </c>
      <c r="T70" s="193">
        <v>0.10612244897959178</v>
      </c>
      <c r="U70" s="368"/>
      <c r="V70" s="193"/>
      <c r="W70" s="628"/>
      <c r="X70" s="640"/>
      <c r="Y70" s="368"/>
      <c r="Z70" s="193"/>
      <c r="AA70" s="368"/>
      <c r="AB70" s="193"/>
    </row>
    <row r="71" spans="1:28" s="3" customFormat="1" ht="13.55" customHeight="1">
      <c r="A71" s="645"/>
      <c r="B71" s="117" t="s">
        <v>12</v>
      </c>
      <c r="C71" s="368">
        <v>1041527</v>
      </c>
      <c r="D71" s="193">
        <v>-0.105</v>
      </c>
      <c r="E71" s="368">
        <v>88749</v>
      </c>
      <c r="F71" s="426">
        <v>-3.7471259381371746E-2</v>
      </c>
      <c r="G71" s="368">
        <v>16546</v>
      </c>
      <c r="H71" s="193">
        <v>-0.34970916522559348</v>
      </c>
      <c r="I71" s="368">
        <v>2161</v>
      </c>
      <c r="J71" s="193">
        <v>-0.46123161306407379</v>
      </c>
      <c r="K71" s="368">
        <v>208</v>
      </c>
      <c r="L71" s="193">
        <v>0</v>
      </c>
      <c r="M71" s="368">
        <v>18</v>
      </c>
      <c r="N71" s="193">
        <v>0.38461538461538458</v>
      </c>
      <c r="O71" s="368">
        <v>957</v>
      </c>
      <c r="P71" s="193"/>
      <c r="Q71" s="368">
        <v>426</v>
      </c>
      <c r="R71" s="193">
        <v>-0.20964749536178107</v>
      </c>
      <c r="S71" s="368">
        <v>268</v>
      </c>
      <c r="T71" s="193">
        <v>0.10288065843621408</v>
      </c>
      <c r="U71" s="368"/>
      <c r="V71" s="193"/>
      <c r="W71" s="628"/>
      <c r="X71" s="640"/>
      <c r="Y71" s="368"/>
      <c r="Z71" s="193"/>
      <c r="AA71" s="368"/>
      <c r="AB71" s="193"/>
    </row>
    <row r="72" spans="1:28" s="3" customFormat="1" ht="13.55" customHeight="1">
      <c r="A72" s="645"/>
      <c r="B72" s="117" t="s">
        <v>13</v>
      </c>
      <c r="C72" s="368">
        <v>658487</v>
      </c>
      <c r="D72" s="193">
        <v>-0.19600000000000001</v>
      </c>
      <c r="E72" s="368">
        <v>56147</v>
      </c>
      <c r="F72" s="426">
        <v>5.8400960212106057E-3</v>
      </c>
      <c r="G72" s="368">
        <v>13465</v>
      </c>
      <c r="H72" s="193">
        <v>-0.29877096135819181</v>
      </c>
      <c r="I72" s="368">
        <v>2105</v>
      </c>
      <c r="J72" s="193">
        <v>-0.2753872633390706</v>
      </c>
      <c r="K72" s="368">
        <v>134</v>
      </c>
      <c r="L72" s="193">
        <v>1.09375</v>
      </c>
      <c r="M72" s="368">
        <v>31</v>
      </c>
      <c r="N72" s="193">
        <v>2.1</v>
      </c>
      <c r="O72" s="368">
        <v>737</v>
      </c>
      <c r="P72" s="193"/>
      <c r="Q72" s="368">
        <v>431</v>
      </c>
      <c r="R72" s="193">
        <v>2.1327014218009532E-2</v>
      </c>
      <c r="S72" s="368">
        <v>174</v>
      </c>
      <c r="T72" s="193">
        <v>0.12987012987012991</v>
      </c>
      <c r="U72" s="368"/>
      <c r="V72" s="193"/>
      <c r="W72" s="628"/>
      <c r="X72" s="640"/>
      <c r="Y72" s="368"/>
      <c r="Z72" s="193"/>
      <c r="AA72" s="368"/>
      <c r="AB72" s="193"/>
    </row>
    <row r="73" spans="1:28" s="3" customFormat="1" ht="13.55" customHeight="1">
      <c r="A73" s="645"/>
      <c r="B73" s="117" t="s">
        <v>14</v>
      </c>
      <c r="C73" s="368">
        <v>714880</v>
      </c>
      <c r="D73" s="193">
        <v>-0.23400000000000001</v>
      </c>
      <c r="E73" s="368">
        <v>53166</v>
      </c>
      <c r="F73" s="426">
        <v>0.11316764724356698</v>
      </c>
      <c r="G73" s="368">
        <v>9992</v>
      </c>
      <c r="H73" s="193">
        <v>-0.1828590121033693</v>
      </c>
      <c r="I73" s="368">
        <v>1971</v>
      </c>
      <c r="J73" s="193">
        <v>-0.32244757648676525</v>
      </c>
      <c r="K73" s="368">
        <v>140</v>
      </c>
      <c r="L73" s="193">
        <v>0.14754098360655732</v>
      </c>
      <c r="M73" s="368">
        <v>11</v>
      </c>
      <c r="N73" s="193">
        <v>1.75</v>
      </c>
      <c r="O73" s="368">
        <v>626</v>
      </c>
      <c r="P73" s="193"/>
      <c r="Q73" s="368">
        <v>520</v>
      </c>
      <c r="R73" s="193">
        <v>-5.7971014492753659E-2</v>
      </c>
      <c r="S73" s="368">
        <v>231</v>
      </c>
      <c r="T73" s="193">
        <v>0.34302325581395343</v>
      </c>
      <c r="U73" s="368"/>
      <c r="V73" s="193"/>
      <c r="W73" s="628"/>
      <c r="X73" s="640"/>
      <c r="Y73" s="368"/>
      <c r="Z73" s="193"/>
      <c r="AA73" s="368"/>
      <c r="AB73" s="193"/>
    </row>
    <row r="74" spans="1:28" s="3" customFormat="1" ht="13.55" customHeight="1">
      <c r="A74" s="645"/>
      <c r="B74" s="117" t="s">
        <v>15</v>
      </c>
      <c r="C74" s="368">
        <v>721940</v>
      </c>
      <c r="D74" s="193">
        <v>2.1000000000000001E-2</v>
      </c>
      <c r="E74" s="368">
        <v>49710</v>
      </c>
      <c r="F74" s="426">
        <v>0.26379213911628607</v>
      </c>
      <c r="G74" s="368">
        <v>6298</v>
      </c>
      <c r="H74" s="193">
        <v>-0.15485775630703169</v>
      </c>
      <c r="I74" s="368">
        <v>2210</v>
      </c>
      <c r="J74" s="193">
        <v>-0.30195830701200255</v>
      </c>
      <c r="K74" s="368">
        <v>166</v>
      </c>
      <c r="L74" s="193">
        <v>5.0632911392405111E-2</v>
      </c>
      <c r="M74" s="368">
        <v>26</v>
      </c>
      <c r="N74" s="193">
        <v>2.25</v>
      </c>
      <c r="O74" s="368">
        <v>560</v>
      </c>
      <c r="P74" s="193"/>
      <c r="Q74" s="368">
        <v>511</v>
      </c>
      <c r="R74" s="193">
        <v>-6.4102564102564097E-2</v>
      </c>
      <c r="S74" s="368">
        <v>192</v>
      </c>
      <c r="T74" s="193">
        <v>0.23870967741935489</v>
      </c>
      <c r="U74" s="368"/>
      <c r="V74" s="193"/>
      <c r="W74" s="628"/>
      <c r="X74" s="640"/>
      <c r="Y74" s="368"/>
      <c r="Z74" s="193"/>
      <c r="AA74" s="368"/>
      <c r="AB74" s="193"/>
    </row>
    <row r="75" spans="1:28" s="3" customFormat="1" ht="13.55" customHeight="1">
      <c r="A75" s="647"/>
      <c r="B75" s="176" t="s">
        <v>16</v>
      </c>
      <c r="C75" s="368">
        <v>888782</v>
      </c>
      <c r="D75" s="193">
        <v>0.33100000000000002</v>
      </c>
      <c r="E75" s="370">
        <v>80565</v>
      </c>
      <c r="F75" s="427">
        <v>0.56637632694326712</v>
      </c>
      <c r="G75" s="368">
        <v>10286</v>
      </c>
      <c r="H75" s="204">
        <v>-1.03906099672888E-2</v>
      </c>
      <c r="I75" s="370">
        <v>2474</v>
      </c>
      <c r="J75" s="204">
        <v>9.9067081297201209E-2</v>
      </c>
      <c r="K75" s="370">
        <v>137</v>
      </c>
      <c r="L75" s="204">
        <v>7.8740157480315043E-2</v>
      </c>
      <c r="M75" s="370">
        <v>16</v>
      </c>
      <c r="N75" s="204">
        <v>0.77777777777777768</v>
      </c>
      <c r="O75" s="370">
        <v>911</v>
      </c>
      <c r="P75" s="204"/>
      <c r="Q75" s="370">
        <v>756</v>
      </c>
      <c r="R75" s="204">
        <v>0.90428211586901752</v>
      </c>
      <c r="S75" s="370">
        <v>311</v>
      </c>
      <c r="T75" s="204">
        <v>0.19615384615384612</v>
      </c>
      <c r="U75" s="370"/>
      <c r="V75" s="204"/>
      <c r="W75" s="631"/>
      <c r="X75" s="641"/>
      <c r="Y75" s="370"/>
      <c r="Z75" s="204"/>
      <c r="AA75" s="370"/>
      <c r="AB75" s="204"/>
    </row>
    <row r="76" spans="1:28" s="3" customFormat="1" ht="13.55" customHeight="1">
      <c r="A76" s="646" t="s">
        <v>212</v>
      </c>
      <c r="B76" s="209" t="s">
        <v>209</v>
      </c>
      <c r="C76" s="362">
        <v>1118261</v>
      </c>
      <c r="D76" s="198">
        <v>0.376</v>
      </c>
      <c r="E76" s="356">
        <v>98629</v>
      </c>
      <c r="F76" s="426">
        <v>0.39982684719975015</v>
      </c>
      <c r="G76" s="371">
        <v>10271</v>
      </c>
      <c r="H76" s="193">
        <v>-6.3035942346287177E-2</v>
      </c>
      <c r="I76" s="356">
        <v>2857</v>
      </c>
      <c r="J76" s="193">
        <v>0.51404345521992578</v>
      </c>
      <c r="K76" s="356">
        <v>288</v>
      </c>
      <c r="L76" s="193">
        <v>0.33953488372093021</v>
      </c>
      <c r="M76" s="356">
        <v>22</v>
      </c>
      <c r="N76" s="193">
        <v>-0.5</v>
      </c>
      <c r="O76" s="371">
        <v>875</v>
      </c>
      <c r="P76" s="193">
        <v>-0.15213178294573648</v>
      </c>
      <c r="Q76" s="356">
        <v>1322</v>
      </c>
      <c r="R76" s="193">
        <v>0.45274725274725269</v>
      </c>
      <c r="S76" s="356">
        <v>340</v>
      </c>
      <c r="T76" s="193">
        <v>0.30769230769230771</v>
      </c>
      <c r="U76" s="356"/>
      <c r="V76" s="193"/>
      <c r="W76" s="638">
        <v>7811</v>
      </c>
      <c r="X76" s="639">
        <v>0.26843130886651512</v>
      </c>
      <c r="Y76" s="356"/>
      <c r="Z76" s="193"/>
      <c r="AA76" s="356">
        <v>50</v>
      </c>
      <c r="AB76" s="193"/>
    </row>
    <row r="77" spans="1:28" s="3" customFormat="1" ht="13.55" customHeight="1">
      <c r="A77" s="645"/>
      <c r="B77" s="209" t="s">
        <v>210</v>
      </c>
      <c r="C77" s="356">
        <v>908103</v>
      </c>
      <c r="D77" s="193">
        <v>0.20499999999999999</v>
      </c>
      <c r="E77" s="356">
        <v>64648</v>
      </c>
      <c r="F77" s="426">
        <v>0.50030169412856806</v>
      </c>
      <c r="G77" s="368">
        <v>8179</v>
      </c>
      <c r="H77" s="193">
        <v>5.0610147719974297E-2</v>
      </c>
      <c r="I77" s="356">
        <v>2539</v>
      </c>
      <c r="J77" s="193">
        <v>0.27140711066599899</v>
      </c>
      <c r="K77" s="356">
        <v>263</v>
      </c>
      <c r="L77" s="193">
        <v>1.5288461538461537</v>
      </c>
      <c r="M77" s="356">
        <v>4</v>
      </c>
      <c r="N77" s="193">
        <v>-0.87878787878787878</v>
      </c>
      <c r="O77" s="368">
        <v>502</v>
      </c>
      <c r="P77" s="193">
        <v>-0.30083565459610029</v>
      </c>
      <c r="Q77" s="356">
        <v>760</v>
      </c>
      <c r="R77" s="193">
        <v>0.13432835820895517</v>
      </c>
      <c r="S77" s="356">
        <v>249</v>
      </c>
      <c r="T77" s="193">
        <v>0.31746031746031744</v>
      </c>
      <c r="U77" s="356"/>
      <c r="V77" s="193"/>
      <c r="W77" s="628"/>
      <c r="X77" s="640"/>
      <c r="Y77" s="356"/>
      <c r="Z77" s="193"/>
      <c r="AA77" s="356">
        <v>41</v>
      </c>
      <c r="AB77" s="193"/>
    </row>
    <row r="78" spans="1:28" s="3" customFormat="1" ht="13.55" customHeight="1">
      <c r="A78" s="645"/>
      <c r="B78" s="209" t="s">
        <v>213</v>
      </c>
      <c r="C78" s="356">
        <v>950185</v>
      </c>
      <c r="D78" s="193">
        <v>0.35299999999999998</v>
      </c>
      <c r="E78" s="356">
        <v>68094</v>
      </c>
      <c r="F78" s="426">
        <v>0.45845916597057124</v>
      </c>
      <c r="G78" s="368">
        <v>9852</v>
      </c>
      <c r="H78" s="193">
        <v>2.1038449580267349E-2</v>
      </c>
      <c r="I78" s="356">
        <v>2518</v>
      </c>
      <c r="J78" s="193">
        <v>0.14819881440948479</v>
      </c>
      <c r="K78" s="356">
        <v>221</v>
      </c>
      <c r="L78" s="193">
        <v>0.2628571428571429</v>
      </c>
      <c r="M78" s="356">
        <v>12</v>
      </c>
      <c r="N78" s="193">
        <v>-0.47826086956521741</v>
      </c>
      <c r="O78" s="368">
        <v>586</v>
      </c>
      <c r="P78" s="193">
        <v>-0.26841448189762795</v>
      </c>
      <c r="Q78" s="356">
        <v>603</v>
      </c>
      <c r="R78" s="193">
        <v>1.5151515151515138E-2</v>
      </c>
      <c r="S78" s="356">
        <v>276</v>
      </c>
      <c r="T78" s="193">
        <v>0.27777777777777768</v>
      </c>
      <c r="U78" s="356"/>
      <c r="V78" s="193"/>
      <c r="W78" s="628"/>
      <c r="X78" s="640"/>
      <c r="Y78" s="356"/>
      <c r="Z78" s="193"/>
      <c r="AA78" s="356">
        <v>40</v>
      </c>
      <c r="AB78" s="193"/>
    </row>
    <row r="79" spans="1:28" s="3" customFormat="1" ht="13.55" customHeight="1">
      <c r="A79" s="645"/>
      <c r="B79" s="209" t="s">
        <v>214</v>
      </c>
      <c r="C79" s="356">
        <v>935904</v>
      </c>
      <c r="D79" s="193">
        <v>0.27400000000000002</v>
      </c>
      <c r="E79" s="356">
        <v>70945</v>
      </c>
      <c r="F79" s="426">
        <v>0.48862730286625533</v>
      </c>
      <c r="G79" s="368">
        <v>10544</v>
      </c>
      <c r="H79" s="193">
        <v>0.16856921201374275</v>
      </c>
      <c r="I79" s="356">
        <v>2168</v>
      </c>
      <c r="J79" s="193">
        <v>0.29278473464519972</v>
      </c>
      <c r="K79" s="356">
        <v>164</v>
      </c>
      <c r="L79" s="193">
        <v>-6.8181818181818232E-2</v>
      </c>
      <c r="M79" s="356">
        <v>26</v>
      </c>
      <c r="N79" s="193">
        <v>1.3636363636363638</v>
      </c>
      <c r="O79" s="233">
        <v>771</v>
      </c>
      <c r="P79" s="193">
        <v>-0.21566632756866733</v>
      </c>
      <c r="Q79" s="356">
        <v>501</v>
      </c>
      <c r="R79" s="193">
        <v>-1.3779527559055094E-2</v>
      </c>
      <c r="S79" s="356">
        <v>246</v>
      </c>
      <c r="T79" s="193">
        <v>8.3700440528634346E-2</v>
      </c>
      <c r="U79" s="356"/>
      <c r="V79" s="193"/>
      <c r="W79" s="628"/>
      <c r="X79" s="640"/>
      <c r="Y79" s="356"/>
      <c r="Z79" s="193"/>
      <c r="AA79" s="356">
        <v>40</v>
      </c>
      <c r="AB79" s="193"/>
    </row>
    <row r="80" spans="1:28" s="3" customFormat="1" ht="13.55" customHeight="1">
      <c r="A80" s="645"/>
      <c r="B80" s="209" t="s">
        <v>215</v>
      </c>
      <c r="C80" s="356">
        <v>1023815</v>
      </c>
      <c r="D80" s="193">
        <v>0.38800000000000001</v>
      </c>
      <c r="E80" s="356">
        <v>94332</v>
      </c>
      <c r="F80" s="426">
        <v>0.72592213114754101</v>
      </c>
      <c r="G80" s="368">
        <v>15528</v>
      </c>
      <c r="H80" s="193">
        <v>0.3216443952676824</v>
      </c>
      <c r="I80" s="356">
        <v>2394</v>
      </c>
      <c r="J80" s="193">
        <v>0.52290076335877855</v>
      </c>
      <c r="K80" s="356">
        <v>222</v>
      </c>
      <c r="L80" s="193">
        <v>0.35365853658536595</v>
      </c>
      <c r="M80" s="356">
        <v>23</v>
      </c>
      <c r="N80" s="193">
        <v>-0.25806451612903225</v>
      </c>
      <c r="O80" s="368">
        <v>584</v>
      </c>
      <c r="P80" s="193">
        <v>-0.14494875549048314</v>
      </c>
      <c r="Q80" s="356">
        <v>433</v>
      </c>
      <c r="R80" s="193">
        <v>-6.8807339449541427E-3</v>
      </c>
      <c r="S80" s="356">
        <v>230</v>
      </c>
      <c r="T80" s="193">
        <v>0.14999999999999991</v>
      </c>
      <c r="U80" s="356"/>
      <c r="V80" s="193"/>
      <c r="W80" s="628"/>
      <c r="X80" s="640"/>
      <c r="Y80" s="356"/>
      <c r="Z80" s="193"/>
      <c r="AA80" s="356">
        <v>64</v>
      </c>
      <c r="AB80" s="193"/>
    </row>
    <row r="81" spans="1:28" s="3" customFormat="1" ht="13.55" customHeight="1">
      <c r="A81" s="645"/>
      <c r="B81" s="209" t="s">
        <v>216</v>
      </c>
      <c r="C81" s="356">
        <v>997597</v>
      </c>
      <c r="D81" s="193">
        <v>0.36399999999999999</v>
      </c>
      <c r="E81" s="356">
        <v>101045</v>
      </c>
      <c r="F81" s="426">
        <v>0.59108444738375288</v>
      </c>
      <c r="G81" s="368">
        <v>21838</v>
      </c>
      <c r="H81" s="193">
        <v>0.4141950524543454</v>
      </c>
      <c r="I81" s="356">
        <v>2325</v>
      </c>
      <c r="J81" s="193">
        <v>0.28880266075388028</v>
      </c>
      <c r="K81" s="356">
        <v>217</v>
      </c>
      <c r="L81" s="193">
        <v>0.10152284263959399</v>
      </c>
      <c r="M81" s="356">
        <v>40</v>
      </c>
      <c r="N81" s="193">
        <v>1</v>
      </c>
      <c r="O81" s="233">
        <v>652</v>
      </c>
      <c r="P81" s="193">
        <v>-6.7238912732474954E-2</v>
      </c>
      <c r="Q81" s="356">
        <v>382</v>
      </c>
      <c r="R81" s="193">
        <v>0</v>
      </c>
      <c r="S81" s="356">
        <v>299</v>
      </c>
      <c r="T81" s="193">
        <v>0.61621621621621614</v>
      </c>
      <c r="U81" s="356"/>
      <c r="V81" s="193"/>
      <c r="W81" s="628"/>
      <c r="X81" s="640"/>
      <c r="Y81" s="356"/>
      <c r="Z81" s="193"/>
      <c r="AA81" s="356">
        <v>49</v>
      </c>
      <c r="AB81" s="193"/>
    </row>
    <row r="82" spans="1:28" s="3" customFormat="1" ht="13.55" customHeight="1">
      <c r="A82" s="645"/>
      <c r="B82" s="209" t="s">
        <v>217</v>
      </c>
      <c r="C82" s="356">
        <v>1223723</v>
      </c>
      <c r="D82" s="193">
        <v>0.22800000000000001</v>
      </c>
      <c r="E82" s="356">
        <v>128711</v>
      </c>
      <c r="F82" s="426">
        <v>0.43889950922851617</v>
      </c>
      <c r="G82" s="368">
        <v>27087</v>
      </c>
      <c r="H82" s="193">
        <v>0.18057008368200833</v>
      </c>
      <c r="I82" s="356">
        <v>2608</v>
      </c>
      <c r="J82" s="193">
        <v>0.24844423168980367</v>
      </c>
      <c r="K82" s="356">
        <v>279</v>
      </c>
      <c r="L82" s="193">
        <v>0.47619047619047628</v>
      </c>
      <c r="M82" s="356">
        <v>16</v>
      </c>
      <c r="N82" s="193">
        <v>-0.40740740740740744</v>
      </c>
      <c r="O82" s="233">
        <v>879</v>
      </c>
      <c r="P82" s="193">
        <v>0.34403669724770647</v>
      </c>
      <c r="Q82" s="356">
        <v>248</v>
      </c>
      <c r="R82" s="193">
        <v>-0.43378995433789957</v>
      </c>
      <c r="S82" s="356">
        <v>273</v>
      </c>
      <c r="T82" s="193">
        <v>7.3800738007379074E-3</v>
      </c>
      <c r="U82" s="356"/>
      <c r="V82" s="193"/>
      <c r="W82" s="628"/>
      <c r="X82" s="640"/>
      <c r="Y82" s="356"/>
      <c r="Z82" s="193"/>
      <c r="AA82" s="356">
        <v>54</v>
      </c>
      <c r="AB82" s="193"/>
    </row>
    <row r="83" spans="1:28" s="3" customFormat="1" ht="13.55" customHeight="1">
      <c r="A83" s="645"/>
      <c r="B83" s="209" t="s">
        <v>218</v>
      </c>
      <c r="C83" s="356">
        <v>1235742</v>
      </c>
      <c r="D83" s="193">
        <v>0.186</v>
      </c>
      <c r="E83" s="356">
        <v>119191</v>
      </c>
      <c r="F83" s="426">
        <v>0.34301231563172552</v>
      </c>
      <c r="G83" s="368">
        <v>21047</v>
      </c>
      <c r="H83" s="193">
        <v>0.27202949353318018</v>
      </c>
      <c r="I83" s="356">
        <v>3134</v>
      </c>
      <c r="J83" s="193">
        <v>0.45025451180009246</v>
      </c>
      <c r="K83" s="356">
        <v>207</v>
      </c>
      <c r="L83" s="193">
        <v>-4.8076923076922906E-3</v>
      </c>
      <c r="M83" s="356">
        <v>102</v>
      </c>
      <c r="N83" s="193">
        <v>4.666666666666667</v>
      </c>
      <c r="O83" s="233">
        <v>914</v>
      </c>
      <c r="P83" s="193">
        <v>-4.4932079414838011E-2</v>
      </c>
      <c r="Q83" s="356">
        <v>252</v>
      </c>
      <c r="R83" s="193">
        <v>-0.40845070422535212</v>
      </c>
      <c r="S83" s="356">
        <v>312</v>
      </c>
      <c r="T83" s="193">
        <v>0.16417910447761197</v>
      </c>
      <c r="U83" s="356"/>
      <c r="V83" s="193"/>
      <c r="W83" s="628"/>
      <c r="X83" s="640"/>
      <c r="Y83" s="356"/>
      <c r="Z83" s="193"/>
      <c r="AA83" s="356">
        <v>48</v>
      </c>
      <c r="AB83" s="193"/>
    </row>
    <row r="84" spans="1:28" s="3" customFormat="1" ht="13.55" customHeight="1">
      <c r="A84" s="645"/>
      <c r="B84" s="209" t="s">
        <v>219</v>
      </c>
      <c r="C84" s="356">
        <v>1013123</v>
      </c>
      <c r="D84" s="193">
        <v>0.53900000000000003</v>
      </c>
      <c r="E84" s="356">
        <v>97350</v>
      </c>
      <c r="F84" s="426">
        <v>0.73384152314460249</v>
      </c>
      <c r="G84" s="368">
        <v>14849</v>
      </c>
      <c r="H84" s="193">
        <v>0.10278499814333464</v>
      </c>
      <c r="I84" s="356">
        <v>2301</v>
      </c>
      <c r="J84" s="193">
        <v>9.3111638954869402E-2</v>
      </c>
      <c r="K84" s="356">
        <v>141</v>
      </c>
      <c r="L84" s="193">
        <v>5.2238805970149294E-2</v>
      </c>
      <c r="M84" s="356">
        <v>15</v>
      </c>
      <c r="N84" s="193">
        <v>-0.5161290322580645</v>
      </c>
      <c r="O84" s="368">
        <v>621</v>
      </c>
      <c r="P84" s="193">
        <v>-0.15739484396200809</v>
      </c>
      <c r="Q84" s="356">
        <v>182</v>
      </c>
      <c r="R84" s="193">
        <v>-0.57772621809744784</v>
      </c>
      <c r="S84" s="356">
        <v>197</v>
      </c>
      <c r="T84" s="193">
        <v>0.13218390804597702</v>
      </c>
      <c r="U84" s="356"/>
      <c r="V84" s="193"/>
      <c r="W84" s="628"/>
      <c r="X84" s="640"/>
      <c r="Y84" s="356"/>
      <c r="Z84" s="193"/>
      <c r="AA84" s="356">
        <v>46</v>
      </c>
      <c r="AB84" s="193"/>
    </row>
    <row r="85" spans="1:28" s="3" customFormat="1" ht="13.55" customHeight="1">
      <c r="A85" s="645"/>
      <c r="B85" s="209" t="s">
        <v>220</v>
      </c>
      <c r="C85" s="356">
        <v>1055581</v>
      </c>
      <c r="D85" s="193">
        <v>0.47699999999999998</v>
      </c>
      <c r="E85" s="356">
        <v>91134</v>
      </c>
      <c r="F85" s="426">
        <v>0.71399999999999997</v>
      </c>
      <c r="G85" s="368">
        <v>12104</v>
      </c>
      <c r="H85" s="193">
        <v>0.21099999999999999</v>
      </c>
      <c r="I85" s="356">
        <v>2459</v>
      </c>
      <c r="J85" s="193">
        <v>0.71399999999999997</v>
      </c>
      <c r="K85" s="356">
        <v>103</v>
      </c>
      <c r="L85" s="193">
        <v>-0.26428571428571423</v>
      </c>
      <c r="M85" s="356">
        <v>37</v>
      </c>
      <c r="N85" s="193">
        <v>0.71399999999999997</v>
      </c>
      <c r="O85" s="233">
        <v>756</v>
      </c>
      <c r="P85" s="193">
        <v>0.71399999999999997</v>
      </c>
      <c r="Q85" s="356">
        <v>284</v>
      </c>
      <c r="R85" s="193">
        <v>-0.4538461538461539</v>
      </c>
      <c r="S85" s="356">
        <v>218</v>
      </c>
      <c r="T85" s="193">
        <v>-5.6277056277056259E-2</v>
      </c>
      <c r="U85" s="356"/>
      <c r="V85" s="193"/>
      <c r="W85" s="628"/>
      <c r="X85" s="640"/>
      <c r="Y85" s="356"/>
      <c r="Z85" s="193"/>
      <c r="AA85" s="356">
        <v>54</v>
      </c>
      <c r="AB85" s="193"/>
    </row>
    <row r="86" spans="1:28" s="3" customFormat="1" ht="13.55" customHeight="1">
      <c r="A86" s="645"/>
      <c r="B86" s="209" t="s">
        <v>221</v>
      </c>
      <c r="C86" s="356">
        <v>1004902</v>
      </c>
      <c r="D86" s="193">
        <v>0.39200000000000002</v>
      </c>
      <c r="E86" s="356">
        <v>80737</v>
      </c>
      <c r="F86" s="426">
        <v>0.624</v>
      </c>
      <c r="G86" s="368">
        <v>7146</v>
      </c>
      <c r="H86" s="193">
        <v>0.13500000000000001</v>
      </c>
      <c r="I86" s="356">
        <v>2868</v>
      </c>
      <c r="J86" s="193">
        <v>0.624</v>
      </c>
      <c r="K86" s="356">
        <v>152</v>
      </c>
      <c r="L86" s="193">
        <v>-8.4337349397590411E-2</v>
      </c>
      <c r="M86" s="356">
        <v>56</v>
      </c>
      <c r="N86" s="193">
        <v>0.624</v>
      </c>
      <c r="O86" s="233">
        <v>793</v>
      </c>
      <c r="P86" s="193">
        <v>0.624</v>
      </c>
      <c r="Q86" s="356">
        <v>634</v>
      </c>
      <c r="R86" s="193">
        <v>0.24070450097847362</v>
      </c>
      <c r="S86" s="356">
        <v>271</v>
      </c>
      <c r="T86" s="193">
        <v>0.41145833333333326</v>
      </c>
      <c r="U86" s="356"/>
      <c r="V86" s="193"/>
      <c r="W86" s="628"/>
      <c r="X86" s="640"/>
      <c r="Y86" s="356"/>
      <c r="Z86" s="193"/>
      <c r="AA86" s="356">
        <v>30</v>
      </c>
      <c r="AB86" s="193"/>
    </row>
    <row r="87" spans="1:28" s="3" customFormat="1" ht="13.55" customHeight="1">
      <c r="A87" s="647"/>
      <c r="B87" s="176" t="s">
        <v>207</v>
      </c>
      <c r="C87" s="356">
        <v>1021428</v>
      </c>
      <c r="D87" s="193">
        <v>0.14899999999999999</v>
      </c>
      <c r="E87" s="368">
        <v>92702</v>
      </c>
      <c r="F87" s="427">
        <v>0.151</v>
      </c>
      <c r="G87" s="368">
        <v>11508</v>
      </c>
      <c r="H87" s="204">
        <v>0.114</v>
      </c>
      <c r="I87" s="368">
        <v>2688</v>
      </c>
      <c r="J87" s="204">
        <v>0.151</v>
      </c>
      <c r="K87" s="368">
        <v>211</v>
      </c>
      <c r="L87" s="193">
        <v>0.54014598540145986</v>
      </c>
      <c r="M87" s="368">
        <v>22</v>
      </c>
      <c r="N87" s="204">
        <v>0.151</v>
      </c>
      <c r="O87" s="233">
        <v>877</v>
      </c>
      <c r="P87" s="204">
        <v>0.151</v>
      </c>
      <c r="Q87" s="368">
        <v>940</v>
      </c>
      <c r="R87" s="193">
        <v>0.24338624338624348</v>
      </c>
      <c r="S87" s="368">
        <v>325</v>
      </c>
      <c r="T87" s="193">
        <v>4.5016077170418001E-2</v>
      </c>
      <c r="U87" s="368"/>
      <c r="V87" s="193"/>
      <c r="W87" s="631"/>
      <c r="X87" s="641"/>
      <c r="Y87" s="368"/>
      <c r="Z87" s="204"/>
      <c r="AA87" s="368">
        <v>33</v>
      </c>
      <c r="AB87" s="204"/>
    </row>
    <row r="88" spans="1:28" s="3" customFormat="1" ht="13.55" customHeight="1">
      <c r="A88" s="646" t="s">
        <v>222</v>
      </c>
      <c r="B88" s="152" t="s">
        <v>209</v>
      </c>
      <c r="C88" s="371">
        <v>1268007</v>
      </c>
      <c r="D88" s="198">
        <v>0.13400000000000001</v>
      </c>
      <c r="E88" s="371">
        <v>125025</v>
      </c>
      <c r="F88" s="426">
        <v>0.26762919628101267</v>
      </c>
      <c r="G88" s="371">
        <v>11023</v>
      </c>
      <c r="H88" s="193">
        <v>7.3215850452730935E-2</v>
      </c>
      <c r="I88" s="371">
        <v>4117</v>
      </c>
      <c r="J88" s="193">
        <v>0.4410220511025551</v>
      </c>
      <c r="K88" s="371">
        <v>158</v>
      </c>
      <c r="L88" s="198">
        <v>-0.45138888888888884</v>
      </c>
      <c r="M88" s="371">
        <v>47</v>
      </c>
      <c r="N88" s="193">
        <v>1.1363636363636362</v>
      </c>
      <c r="O88" s="371">
        <v>1077</v>
      </c>
      <c r="P88" s="193">
        <v>0.23085714285714287</v>
      </c>
      <c r="Q88" s="371">
        <v>1402</v>
      </c>
      <c r="R88" s="198">
        <v>6.051437216338873E-2</v>
      </c>
      <c r="S88" s="371">
        <v>341</v>
      </c>
      <c r="T88" s="198">
        <v>2.9411764705882248E-3</v>
      </c>
      <c r="U88" s="371"/>
      <c r="V88" s="198"/>
      <c r="W88" s="638">
        <v>9680</v>
      </c>
      <c r="X88" s="639">
        <v>0.23927794136474212</v>
      </c>
      <c r="Y88" s="371"/>
      <c r="Z88" s="193"/>
      <c r="AA88" s="371">
        <v>28</v>
      </c>
      <c r="AB88" s="193">
        <v>-0.43999999999999995</v>
      </c>
    </row>
    <row r="89" spans="1:28" s="3" customFormat="1" ht="13.55" customHeight="1">
      <c r="A89" s="645"/>
      <c r="B89" s="117" t="s">
        <v>210</v>
      </c>
      <c r="C89" s="368">
        <v>1091628</v>
      </c>
      <c r="D89" s="193">
        <v>0.20209711893915117</v>
      </c>
      <c r="E89" s="368">
        <v>83156</v>
      </c>
      <c r="F89" s="426">
        <v>0.28628882564039104</v>
      </c>
      <c r="G89" s="368">
        <v>7838</v>
      </c>
      <c r="H89" s="193">
        <v>-4.169213840322783E-2</v>
      </c>
      <c r="I89" s="368">
        <v>4239</v>
      </c>
      <c r="J89" s="193">
        <v>0.66955494289090201</v>
      </c>
      <c r="K89" s="368">
        <v>155</v>
      </c>
      <c r="L89" s="193">
        <v>-0.41064638783269958</v>
      </c>
      <c r="M89" s="368">
        <v>31</v>
      </c>
      <c r="N89" s="193">
        <v>6.75</v>
      </c>
      <c r="O89" s="368">
        <v>634</v>
      </c>
      <c r="P89" s="193">
        <v>0.26294820717131473</v>
      </c>
      <c r="Q89" s="368">
        <v>873</v>
      </c>
      <c r="R89" s="193">
        <v>0.14868421052631575</v>
      </c>
      <c r="S89" s="368">
        <v>240</v>
      </c>
      <c r="T89" s="193">
        <v>-3.6144578313253017E-2</v>
      </c>
      <c r="U89" s="368"/>
      <c r="V89" s="193"/>
      <c r="W89" s="628"/>
      <c r="X89" s="640"/>
      <c r="Y89" s="368"/>
      <c r="Z89" s="193"/>
      <c r="AA89" s="368">
        <v>23</v>
      </c>
      <c r="AB89" s="193">
        <v>-0.43902439024390238</v>
      </c>
    </row>
    <row r="90" spans="1:28" s="3" customFormat="1" ht="13.55" customHeight="1">
      <c r="A90" s="645"/>
      <c r="B90" s="117" t="s">
        <v>7</v>
      </c>
      <c r="C90" s="368">
        <v>868694</v>
      </c>
      <c r="D90" s="193">
        <v>-8.5763298726037565E-2</v>
      </c>
      <c r="E90" s="368">
        <v>74906</v>
      </c>
      <c r="F90" s="426">
        <v>2.9000000000000001E-2</v>
      </c>
      <c r="G90" s="368">
        <v>8096</v>
      </c>
      <c r="H90" s="193">
        <v>-0.17823792123426718</v>
      </c>
      <c r="I90" s="368">
        <v>3613</v>
      </c>
      <c r="J90" s="193">
        <v>2.9000000000000001E-2</v>
      </c>
      <c r="K90" s="368">
        <v>223</v>
      </c>
      <c r="L90" s="193">
        <v>9.0497737556560764E-3</v>
      </c>
      <c r="M90" s="368">
        <v>28</v>
      </c>
      <c r="N90" s="193">
        <v>2.9000000000000001E-2</v>
      </c>
      <c r="O90" s="368">
        <v>570</v>
      </c>
      <c r="P90" s="193">
        <v>2.9000000000000001E-2</v>
      </c>
      <c r="Q90" s="368">
        <v>1373</v>
      </c>
      <c r="R90" s="193">
        <v>1.2769485903814264</v>
      </c>
      <c r="S90" s="368">
        <v>300</v>
      </c>
      <c r="T90" s="193">
        <v>8.6956521739130377E-2</v>
      </c>
      <c r="U90" s="368"/>
      <c r="V90" s="193"/>
      <c r="W90" s="628"/>
      <c r="X90" s="640"/>
      <c r="Y90" s="368"/>
      <c r="Z90" s="193"/>
      <c r="AA90" s="368">
        <v>44</v>
      </c>
      <c r="AB90" s="193">
        <v>2.9000000000000001E-2</v>
      </c>
    </row>
    <row r="91" spans="1:28" s="3" customFormat="1" ht="13.55" customHeight="1">
      <c r="A91" s="645"/>
      <c r="B91" s="117" t="s">
        <v>8</v>
      </c>
      <c r="C91" s="368">
        <v>867487</v>
      </c>
      <c r="D91" s="193">
        <v>-7.310258317092351E-2</v>
      </c>
      <c r="E91" s="368">
        <v>74273</v>
      </c>
      <c r="F91" s="426">
        <v>4.6909577841990346E-2</v>
      </c>
      <c r="G91" s="368">
        <v>9698</v>
      </c>
      <c r="H91" s="193">
        <v>-8.0235204855842235E-2</v>
      </c>
      <c r="I91" s="368">
        <v>3348</v>
      </c>
      <c r="J91" s="193">
        <v>0.54428044280442811</v>
      </c>
      <c r="K91" s="368">
        <v>153</v>
      </c>
      <c r="L91" s="193">
        <v>-6.7073170731707266E-2</v>
      </c>
      <c r="M91" s="368">
        <v>30</v>
      </c>
      <c r="N91" s="193">
        <v>0.15384615384615374</v>
      </c>
      <c r="O91" s="233">
        <v>694</v>
      </c>
      <c r="P91" s="193">
        <v>-9.9870298313878059E-2</v>
      </c>
      <c r="Q91" s="368">
        <v>716</v>
      </c>
      <c r="R91" s="193">
        <v>0.42914171656686628</v>
      </c>
      <c r="S91" s="368">
        <v>298</v>
      </c>
      <c r="T91" s="193">
        <v>0.21138211382113825</v>
      </c>
      <c r="U91" s="368"/>
      <c r="V91" s="193"/>
      <c r="W91" s="628"/>
      <c r="X91" s="640"/>
      <c r="Y91" s="368"/>
      <c r="Z91" s="193"/>
      <c r="AA91" s="368">
        <v>37</v>
      </c>
      <c r="AB91" s="193">
        <v>-7.4999999999999956E-2</v>
      </c>
    </row>
    <row r="92" spans="1:28" s="3" customFormat="1" ht="13.55" customHeight="1">
      <c r="A92" s="645"/>
      <c r="B92" s="117" t="s">
        <v>9</v>
      </c>
      <c r="C92" s="368">
        <v>1014409</v>
      </c>
      <c r="D92" s="193">
        <v>-9.1872066730805859E-3</v>
      </c>
      <c r="E92" s="368">
        <v>100492</v>
      </c>
      <c r="F92" s="426">
        <v>6.5301276343128434E-2</v>
      </c>
      <c r="G92" s="368">
        <v>14521</v>
      </c>
      <c r="H92" s="193">
        <v>-6.4850592478104097E-2</v>
      </c>
      <c r="I92" s="368">
        <v>4126</v>
      </c>
      <c r="J92" s="193">
        <v>0.72347535505430249</v>
      </c>
      <c r="K92" s="368">
        <v>202</v>
      </c>
      <c r="L92" s="193">
        <v>-9.0090090090090058E-2</v>
      </c>
      <c r="M92" s="368">
        <v>46</v>
      </c>
      <c r="N92" s="193">
        <v>1</v>
      </c>
      <c r="O92" s="368">
        <v>554</v>
      </c>
      <c r="P92" s="193">
        <v>-5.1369863013698613E-2</v>
      </c>
      <c r="Q92" s="368">
        <v>652</v>
      </c>
      <c r="R92" s="193">
        <v>0.50577367205542734</v>
      </c>
      <c r="S92" s="368">
        <v>254</v>
      </c>
      <c r="T92" s="193">
        <v>0.10434782608695659</v>
      </c>
      <c r="U92" s="368"/>
      <c r="V92" s="193"/>
      <c r="W92" s="628"/>
      <c r="X92" s="640"/>
      <c r="Y92" s="368"/>
      <c r="Z92" s="193"/>
      <c r="AA92" s="368">
        <v>41</v>
      </c>
      <c r="AB92" s="193">
        <v>-0.359375</v>
      </c>
    </row>
    <row r="93" spans="1:28" s="3" customFormat="1" ht="13.55" customHeight="1">
      <c r="A93" s="645"/>
      <c r="B93" s="117" t="s">
        <v>10</v>
      </c>
      <c r="C93" s="368">
        <v>1053658</v>
      </c>
      <c r="D93" s="193">
        <v>5.619603908191384E-2</v>
      </c>
      <c r="E93" s="368">
        <v>109639</v>
      </c>
      <c r="F93" s="426">
        <v>8.505121480528488E-2</v>
      </c>
      <c r="G93" s="368">
        <v>18957</v>
      </c>
      <c r="H93" s="193">
        <v>-0.13192600054950088</v>
      </c>
      <c r="I93" s="368">
        <v>3443</v>
      </c>
      <c r="J93" s="193">
        <v>0.48086021505376353</v>
      </c>
      <c r="K93" s="368">
        <v>252</v>
      </c>
      <c r="L93" s="193">
        <v>0.16129032258064524</v>
      </c>
      <c r="M93" s="368">
        <v>28</v>
      </c>
      <c r="N93" s="193">
        <v>-0.30000000000000004</v>
      </c>
      <c r="O93" s="233">
        <v>676</v>
      </c>
      <c r="P93" s="193">
        <v>3.6809815950920255E-2</v>
      </c>
      <c r="Q93" s="368">
        <v>550</v>
      </c>
      <c r="R93" s="193">
        <v>0.43979057591623039</v>
      </c>
      <c r="S93" s="368">
        <v>360</v>
      </c>
      <c r="T93" s="193">
        <v>0.20401337792642149</v>
      </c>
      <c r="U93" s="368"/>
      <c r="V93" s="193"/>
      <c r="W93" s="628"/>
      <c r="X93" s="640"/>
      <c r="Y93" s="368"/>
      <c r="Z93" s="193"/>
      <c r="AA93" s="368">
        <v>35</v>
      </c>
      <c r="AB93" s="193">
        <v>-0.2857142857142857</v>
      </c>
    </row>
    <row r="94" spans="1:28" s="3" customFormat="1" ht="13.55" customHeight="1">
      <c r="A94" s="645"/>
      <c r="B94" s="117" t="s">
        <v>11</v>
      </c>
      <c r="C94" s="368">
        <v>1241629</v>
      </c>
      <c r="D94" s="193">
        <v>1.4632396383822155E-2</v>
      </c>
      <c r="E94" s="368">
        <v>137088</v>
      </c>
      <c r="F94" s="426">
        <v>6.5083792372058413E-2</v>
      </c>
      <c r="G94" s="368">
        <v>25302</v>
      </c>
      <c r="H94" s="193">
        <v>-6.5898770627976555E-2</v>
      </c>
      <c r="I94" s="368">
        <v>3886</v>
      </c>
      <c r="J94" s="193">
        <v>0.49003067484662566</v>
      </c>
      <c r="K94" s="368">
        <v>262</v>
      </c>
      <c r="L94" s="193">
        <v>-6.0931899641577081E-2</v>
      </c>
      <c r="M94" s="368">
        <v>45</v>
      </c>
      <c r="N94" s="193">
        <v>1.8125</v>
      </c>
      <c r="O94" s="233">
        <v>724</v>
      </c>
      <c r="P94" s="193">
        <v>-0.17633674630261664</v>
      </c>
      <c r="Q94" s="368">
        <v>443</v>
      </c>
      <c r="R94" s="193">
        <v>0.78629032258064524</v>
      </c>
      <c r="S94" s="368">
        <v>299</v>
      </c>
      <c r="T94" s="193">
        <v>9.5238095238095344E-2</v>
      </c>
      <c r="U94" s="368"/>
      <c r="V94" s="193"/>
      <c r="W94" s="628"/>
      <c r="X94" s="640"/>
      <c r="Y94" s="368"/>
      <c r="Z94" s="193"/>
      <c r="AA94" s="368">
        <v>43</v>
      </c>
      <c r="AB94" s="193">
        <v>-0.20370370370370372</v>
      </c>
    </row>
    <row r="95" spans="1:28" s="3" customFormat="1" ht="13.55" customHeight="1">
      <c r="A95" s="645"/>
      <c r="B95" s="117" t="s">
        <v>12</v>
      </c>
      <c r="C95" s="368">
        <v>1247222</v>
      </c>
      <c r="D95" s="193">
        <v>9.2899650574310814E-3</v>
      </c>
      <c r="E95" s="368">
        <v>129505</v>
      </c>
      <c r="F95" s="426">
        <v>8.6533379198093785E-2</v>
      </c>
      <c r="G95" s="368">
        <v>17267</v>
      </c>
      <c r="H95" s="193">
        <v>-0.17959804247636246</v>
      </c>
      <c r="I95" s="368">
        <v>3818</v>
      </c>
      <c r="J95" s="193">
        <v>0.21825143586470963</v>
      </c>
      <c r="K95" s="368">
        <v>231</v>
      </c>
      <c r="L95" s="193">
        <v>0.11594202898550732</v>
      </c>
      <c r="M95" s="368">
        <v>70</v>
      </c>
      <c r="N95" s="193">
        <v>-0.31372549019607843</v>
      </c>
      <c r="O95" s="233">
        <v>854</v>
      </c>
      <c r="P95" s="193">
        <v>-6.5645514223194756E-2</v>
      </c>
      <c r="Q95" s="368">
        <v>578</v>
      </c>
      <c r="R95" s="193">
        <v>1.2936507936507935</v>
      </c>
      <c r="S95" s="368">
        <v>283</v>
      </c>
      <c r="T95" s="193">
        <v>-9.2948717948717952E-2</v>
      </c>
      <c r="U95" s="368"/>
      <c r="V95" s="193"/>
      <c r="W95" s="628"/>
      <c r="X95" s="640"/>
      <c r="Y95" s="368"/>
      <c r="Z95" s="193"/>
      <c r="AA95" s="368">
        <v>51</v>
      </c>
      <c r="AB95" s="193">
        <v>6.25E-2</v>
      </c>
    </row>
    <row r="96" spans="1:28" s="3" customFormat="1" ht="13.55" customHeight="1">
      <c r="A96" s="645"/>
      <c r="B96" s="117" t="s">
        <v>13</v>
      </c>
      <c r="C96" s="368">
        <v>1013507</v>
      </c>
      <c r="D96" s="193">
        <v>3.7902604126053798E-4</v>
      </c>
      <c r="E96" s="368">
        <v>95192</v>
      </c>
      <c r="F96" s="426">
        <v>-2.216743708269131E-2</v>
      </c>
      <c r="G96" s="368">
        <v>14739</v>
      </c>
      <c r="H96" s="193">
        <v>-7.4079062563136011E-3</v>
      </c>
      <c r="I96" s="368">
        <v>3411</v>
      </c>
      <c r="J96" s="193">
        <v>0.48239895697522805</v>
      </c>
      <c r="K96" s="368">
        <v>263</v>
      </c>
      <c r="L96" s="193">
        <v>0.86524822695035453</v>
      </c>
      <c r="M96" s="368">
        <v>49</v>
      </c>
      <c r="N96" s="193">
        <v>2.2666666666666666</v>
      </c>
      <c r="O96" s="368">
        <v>774</v>
      </c>
      <c r="P96" s="193">
        <v>0.24637681159420288</v>
      </c>
      <c r="Q96" s="368">
        <v>652</v>
      </c>
      <c r="R96" s="193">
        <v>2.5824175824175826</v>
      </c>
      <c r="S96" s="368">
        <v>181</v>
      </c>
      <c r="T96" s="193">
        <v>-8.1218274111675148E-2</v>
      </c>
      <c r="U96" s="368"/>
      <c r="V96" s="193"/>
      <c r="W96" s="628"/>
      <c r="X96" s="640"/>
      <c r="Y96" s="368"/>
      <c r="Z96" s="193"/>
      <c r="AA96" s="368">
        <v>27</v>
      </c>
      <c r="AB96" s="193">
        <v>-0.41304347826086951</v>
      </c>
    </row>
    <row r="97" spans="1:28" s="3" customFormat="1" ht="13.55" customHeight="1">
      <c r="A97" s="645"/>
      <c r="B97" s="117" t="s">
        <v>14</v>
      </c>
      <c r="C97" s="368">
        <v>1032589</v>
      </c>
      <c r="D97" s="193">
        <v>-2.178136969119376E-2</v>
      </c>
      <c r="E97" s="368">
        <v>93323</v>
      </c>
      <c r="F97" s="426">
        <v>2.4019575570039642E-2</v>
      </c>
      <c r="G97" s="368">
        <v>10775</v>
      </c>
      <c r="H97" s="193">
        <v>-0.10979841374752153</v>
      </c>
      <c r="I97" s="368">
        <v>3034</v>
      </c>
      <c r="J97" s="193">
        <v>0.23383489223261478</v>
      </c>
      <c r="K97" s="368">
        <v>202</v>
      </c>
      <c r="L97" s="193">
        <v>0.96116504854368934</v>
      </c>
      <c r="M97" s="368">
        <v>30</v>
      </c>
      <c r="N97" s="193">
        <v>-0.18918918918918914</v>
      </c>
      <c r="O97" s="233">
        <v>1287</v>
      </c>
      <c r="P97" s="193">
        <v>0.70238095238095233</v>
      </c>
      <c r="Q97" s="368">
        <v>641</v>
      </c>
      <c r="R97" s="193">
        <v>1.257042253521127</v>
      </c>
      <c r="S97" s="368">
        <v>185</v>
      </c>
      <c r="T97" s="193">
        <v>-0.15137614678899081</v>
      </c>
      <c r="U97" s="368"/>
      <c r="V97" s="193"/>
      <c r="W97" s="628"/>
      <c r="X97" s="640"/>
      <c r="Y97" s="368"/>
      <c r="Z97" s="193"/>
      <c r="AA97" s="368">
        <v>39</v>
      </c>
      <c r="AB97" s="193">
        <v>-0.27777777777777779</v>
      </c>
    </row>
    <row r="98" spans="1:28" s="3" customFormat="1" ht="13.55" customHeight="1">
      <c r="A98" s="645"/>
      <c r="B98" s="117" t="s">
        <v>15</v>
      </c>
      <c r="C98" s="368">
        <v>974255</v>
      </c>
      <c r="D98" s="193">
        <v>-3.0497501248878001E-2</v>
      </c>
      <c r="E98" s="368">
        <v>86739</v>
      </c>
      <c r="F98" s="426">
        <v>7.4340141446920249E-2</v>
      </c>
      <c r="G98" s="368">
        <v>7156</v>
      </c>
      <c r="H98" s="193">
        <v>1.3993842709207893E-3</v>
      </c>
      <c r="I98" s="368">
        <v>3984</v>
      </c>
      <c r="J98" s="193">
        <v>0.38912133891213396</v>
      </c>
      <c r="K98" s="368">
        <v>164</v>
      </c>
      <c r="L98" s="193">
        <v>7.8947368421052655E-2</v>
      </c>
      <c r="M98" s="368">
        <v>34</v>
      </c>
      <c r="N98" s="193">
        <v>-0.3928571428571429</v>
      </c>
      <c r="O98" s="233">
        <v>626</v>
      </c>
      <c r="P98" s="193">
        <v>-0.21059268600252212</v>
      </c>
      <c r="Q98" s="368">
        <v>933</v>
      </c>
      <c r="R98" s="193">
        <v>0.47160883280757093</v>
      </c>
      <c r="S98" s="368">
        <v>284</v>
      </c>
      <c r="T98" s="193">
        <v>4.7970479704797064E-2</v>
      </c>
      <c r="U98" s="368"/>
      <c r="V98" s="193"/>
      <c r="W98" s="628"/>
      <c r="X98" s="640"/>
      <c r="Y98" s="368"/>
      <c r="Z98" s="193"/>
      <c r="AA98" s="368">
        <v>39</v>
      </c>
      <c r="AB98" s="193">
        <v>0.30000000000000004</v>
      </c>
    </row>
    <row r="99" spans="1:28" s="3" customFormat="1" ht="13.55" customHeight="1">
      <c r="A99" s="647"/>
      <c r="B99" s="176" t="s">
        <v>16</v>
      </c>
      <c r="C99" s="368">
        <v>1020648</v>
      </c>
      <c r="D99" s="204">
        <v>-7.6363679084575709E-4</v>
      </c>
      <c r="E99" s="370">
        <v>101859</v>
      </c>
      <c r="F99" s="427">
        <v>9.877888287199843E-2</v>
      </c>
      <c r="G99" s="368">
        <v>10311</v>
      </c>
      <c r="H99" s="204">
        <v>-0.10401459854014594</v>
      </c>
      <c r="I99" s="370">
        <v>3611</v>
      </c>
      <c r="J99" s="204">
        <v>0.34337797619047628</v>
      </c>
      <c r="K99" s="370">
        <v>162</v>
      </c>
      <c r="L99" s="204">
        <v>-0.23222748815165872</v>
      </c>
      <c r="M99" s="370">
        <v>39</v>
      </c>
      <c r="N99" s="204">
        <v>0.77272727272727271</v>
      </c>
      <c r="O99" s="233">
        <v>818</v>
      </c>
      <c r="P99" s="204">
        <v>-6.7274800456100348E-2</v>
      </c>
      <c r="Q99" s="370">
        <v>995</v>
      </c>
      <c r="R99" s="204">
        <v>5.8510638297872397E-2</v>
      </c>
      <c r="S99" s="370">
        <v>286</v>
      </c>
      <c r="T99" s="204">
        <v>-0.12</v>
      </c>
      <c r="U99" s="370"/>
      <c r="V99" s="204"/>
      <c r="W99" s="631"/>
      <c r="X99" s="641"/>
      <c r="Y99" s="370"/>
      <c r="Z99" s="204"/>
      <c r="AA99" s="370">
        <v>32</v>
      </c>
      <c r="AB99" s="204">
        <v>-3.0303030303030276E-2</v>
      </c>
    </row>
    <row r="100" spans="1:28" s="3" customFormat="1" ht="13.55" customHeight="1">
      <c r="A100" s="646" t="s">
        <v>223</v>
      </c>
      <c r="B100" s="152" t="s">
        <v>209</v>
      </c>
      <c r="C100" s="371">
        <v>1200782</v>
      </c>
      <c r="D100" s="193">
        <v>-5.3016268837632601E-2</v>
      </c>
      <c r="E100" s="371">
        <v>123371</v>
      </c>
      <c r="F100" s="426">
        <v>-1.3229354129174142E-2</v>
      </c>
      <c r="G100" s="371">
        <v>9177</v>
      </c>
      <c r="H100" s="193">
        <v>-0.16746802140977957</v>
      </c>
      <c r="I100" s="371">
        <v>4199</v>
      </c>
      <c r="J100" s="193">
        <v>1.9917415593879051E-2</v>
      </c>
      <c r="K100" s="371">
        <v>226</v>
      </c>
      <c r="L100" s="193">
        <v>0.43037974683544311</v>
      </c>
      <c r="M100" s="371">
        <v>52</v>
      </c>
      <c r="N100" s="193">
        <v>0.1063829787234043</v>
      </c>
      <c r="O100" s="371">
        <v>936</v>
      </c>
      <c r="P100" s="193">
        <v>-0.13091922005571033</v>
      </c>
      <c r="Q100" s="371">
        <v>1414</v>
      </c>
      <c r="R100" s="193">
        <v>8.5592011412267688E-3</v>
      </c>
      <c r="S100" s="371">
        <v>309</v>
      </c>
      <c r="T100" s="193">
        <v>-9.3841642228739031E-2</v>
      </c>
      <c r="U100" s="371">
        <v>346</v>
      </c>
      <c r="V100" s="193"/>
      <c r="W100" s="638">
        <v>10588</v>
      </c>
      <c r="X100" s="639">
        <v>9.3801652892562037E-2</v>
      </c>
      <c r="Y100" s="371">
        <v>4121</v>
      </c>
      <c r="Z100" s="234" t="s">
        <v>445</v>
      </c>
      <c r="AA100" s="371">
        <v>29</v>
      </c>
      <c r="AB100" s="193">
        <v>3.5714285714285809E-2</v>
      </c>
    </row>
    <row r="101" spans="1:28" s="3" customFormat="1" ht="13.55" customHeight="1">
      <c r="A101" s="645"/>
      <c r="B101" s="117" t="s">
        <v>210</v>
      </c>
      <c r="C101" s="368">
        <v>1150334</v>
      </c>
      <c r="D101" s="193">
        <v>5.3778393372101121E-2</v>
      </c>
      <c r="E101" s="368">
        <v>91386</v>
      </c>
      <c r="F101" s="426">
        <v>9.8970609456924263E-2</v>
      </c>
      <c r="G101" s="368">
        <v>8273</v>
      </c>
      <c r="H101" s="193">
        <v>5.5498851747894928E-2</v>
      </c>
      <c r="I101" s="368">
        <v>3973</v>
      </c>
      <c r="J101" s="193">
        <v>-6.275064873790992E-2</v>
      </c>
      <c r="K101" s="368">
        <v>154</v>
      </c>
      <c r="L101" s="193">
        <v>-6.4516129032258229E-3</v>
      </c>
      <c r="M101" s="368">
        <v>45</v>
      </c>
      <c r="N101" s="193">
        <v>0.45161290322580649</v>
      </c>
      <c r="O101" s="368">
        <v>532</v>
      </c>
      <c r="P101" s="193">
        <v>-0.16088328075709779</v>
      </c>
      <c r="Q101" s="368">
        <v>1199</v>
      </c>
      <c r="R101" s="193">
        <v>0.3734249713631157</v>
      </c>
      <c r="S101" s="368">
        <v>235</v>
      </c>
      <c r="T101" s="193">
        <v>-2.083333333333337E-2</v>
      </c>
      <c r="U101" s="368">
        <v>454</v>
      </c>
      <c r="V101" s="193"/>
      <c r="W101" s="628"/>
      <c r="X101" s="640"/>
      <c r="Y101" s="368">
        <v>3518</v>
      </c>
      <c r="Z101" s="193" t="s">
        <v>445</v>
      </c>
      <c r="AA101" s="368">
        <v>45</v>
      </c>
      <c r="AB101" s="193">
        <v>0.95652173913043481</v>
      </c>
    </row>
    <row r="102" spans="1:28" s="3" customFormat="1" ht="13.55" customHeight="1">
      <c r="A102" s="645"/>
      <c r="B102" s="117" t="s">
        <v>7</v>
      </c>
      <c r="C102" s="368">
        <v>1018952</v>
      </c>
      <c r="D102" s="193">
        <v>0.17296999864163906</v>
      </c>
      <c r="E102" s="368">
        <v>84561</v>
      </c>
      <c r="F102" s="426">
        <v>0.1288948815849198</v>
      </c>
      <c r="G102" s="368">
        <v>7505</v>
      </c>
      <c r="H102" s="193">
        <v>-7.2999011857707519E-2</v>
      </c>
      <c r="I102" s="368">
        <v>4698</v>
      </c>
      <c r="J102" s="193">
        <v>0.30030445613063939</v>
      </c>
      <c r="K102" s="368">
        <v>252</v>
      </c>
      <c r="L102" s="193">
        <v>0.13004484304932729</v>
      </c>
      <c r="M102" s="368">
        <v>24</v>
      </c>
      <c r="N102" s="193">
        <v>-0.1428571428571429</v>
      </c>
      <c r="O102" s="368">
        <v>614</v>
      </c>
      <c r="P102" s="193">
        <v>7.7192982456140369E-2</v>
      </c>
      <c r="Q102" s="368">
        <v>1163</v>
      </c>
      <c r="R102" s="193">
        <v>-0.15294974508375825</v>
      </c>
      <c r="S102" s="368">
        <v>394</v>
      </c>
      <c r="T102" s="193">
        <v>0.31333333333333324</v>
      </c>
      <c r="U102" s="368">
        <v>461</v>
      </c>
      <c r="V102" s="193"/>
      <c r="W102" s="628"/>
      <c r="X102" s="640"/>
      <c r="Y102" s="368">
        <v>4310</v>
      </c>
      <c r="Z102" s="193" t="s">
        <v>445</v>
      </c>
      <c r="AA102" s="368">
        <v>40</v>
      </c>
      <c r="AB102" s="193">
        <v>-9.0909090909090939E-2</v>
      </c>
    </row>
    <row r="103" spans="1:28" s="3" customFormat="1" ht="13.55" customHeight="1">
      <c r="A103" s="645"/>
      <c r="B103" s="221" t="s">
        <v>8</v>
      </c>
      <c r="C103" s="233">
        <v>1018645</v>
      </c>
      <c r="D103" s="234">
        <v>0.17424814435259547</v>
      </c>
      <c r="E103" s="233">
        <v>88266</v>
      </c>
      <c r="F103" s="426">
        <v>0.18839955300041744</v>
      </c>
      <c r="G103" s="233">
        <v>7797</v>
      </c>
      <c r="H103" s="234">
        <v>-0.1960197978964735</v>
      </c>
      <c r="I103" s="233">
        <v>4148</v>
      </c>
      <c r="J103" s="193">
        <v>0.23894862604540035</v>
      </c>
      <c r="K103" s="233">
        <v>165</v>
      </c>
      <c r="L103" s="193">
        <v>7.8431372549019551E-2</v>
      </c>
      <c r="M103" s="233">
        <v>15</v>
      </c>
      <c r="N103" s="193">
        <v>-0.5</v>
      </c>
      <c r="O103" s="233">
        <v>782</v>
      </c>
      <c r="P103" s="193">
        <v>0.12680115273775217</v>
      </c>
      <c r="Q103" s="233">
        <v>947</v>
      </c>
      <c r="R103" s="193">
        <v>0.32262569832402233</v>
      </c>
      <c r="S103" s="233">
        <v>313</v>
      </c>
      <c r="T103" s="193">
        <v>5.0335570469798752E-2</v>
      </c>
      <c r="U103" s="233">
        <v>372</v>
      </c>
      <c r="V103" s="193"/>
      <c r="W103" s="628"/>
      <c r="X103" s="640"/>
      <c r="Y103" s="233">
        <v>3321</v>
      </c>
      <c r="Z103" s="193" t="s">
        <v>445</v>
      </c>
      <c r="AA103" s="233">
        <v>32</v>
      </c>
      <c r="AB103" s="193">
        <v>-0.13513513513513509</v>
      </c>
    </row>
    <row r="104" spans="1:28" s="3" customFormat="1" ht="13.55" customHeight="1">
      <c r="A104" s="645"/>
      <c r="B104" s="117" t="s">
        <v>9</v>
      </c>
      <c r="C104" s="368">
        <v>1096950</v>
      </c>
      <c r="D104" s="193">
        <v>8.1368560413008953E-2</v>
      </c>
      <c r="E104" s="368">
        <v>104367</v>
      </c>
      <c r="F104" s="426">
        <v>3.8560283405644213E-2</v>
      </c>
      <c r="G104" s="368">
        <v>13057</v>
      </c>
      <c r="H104" s="234">
        <v>-0.10081950278906415</v>
      </c>
      <c r="I104" s="368">
        <v>4158</v>
      </c>
      <c r="J104" s="193">
        <v>7.7556955889481749E-3</v>
      </c>
      <c r="K104" s="368">
        <v>225</v>
      </c>
      <c r="L104" s="193">
        <v>0.11386138613861396</v>
      </c>
      <c r="M104" s="368">
        <v>25</v>
      </c>
      <c r="N104" s="193">
        <v>-0.45652173913043481</v>
      </c>
      <c r="O104" s="368">
        <v>617</v>
      </c>
      <c r="P104" s="193">
        <v>0.11371841155234663</v>
      </c>
      <c r="Q104" s="368">
        <v>679</v>
      </c>
      <c r="R104" s="193">
        <v>4.141104294478537E-2</v>
      </c>
      <c r="S104" s="368">
        <v>251</v>
      </c>
      <c r="T104" s="193">
        <v>-1.1811023622047223E-2</v>
      </c>
      <c r="U104" s="368">
        <v>359</v>
      </c>
      <c r="V104" s="193"/>
      <c r="W104" s="628"/>
      <c r="X104" s="640"/>
      <c r="Y104" s="368">
        <v>3444</v>
      </c>
      <c r="Z104" s="193" t="s">
        <v>445</v>
      </c>
      <c r="AA104" s="368">
        <v>47</v>
      </c>
      <c r="AB104" s="193">
        <v>0.14634146341463405</v>
      </c>
    </row>
    <row r="105" spans="1:28" s="3" customFormat="1" ht="13.55" customHeight="1">
      <c r="A105" s="645"/>
      <c r="B105" s="221" t="s">
        <v>10</v>
      </c>
      <c r="C105" s="233">
        <v>1109273</v>
      </c>
      <c r="D105" s="234">
        <v>5.278278150974984E-2</v>
      </c>
      <c r="E105" s="233">
        <v>116625</v>
      </c>
      <c r="F105" s="426">
        <v>6.371820246445159E-2</v>
      </c>
      <c r="G105" s="233">
        <v>17797</v>
      </c>
      <c r="H105" s="234">
        <v>-6.1191116737880469E-2</v>
      </c>
      <c r="I105" s="233">
        <v>4899</v>
      </c>
      <c r="J105" s="193">
        <v>0.42288701713621846</v>
      </c>
      <c r="K105" s="233">
        <v>245</v>
      </c>
      <c r="L105" s="193">
        <v>-2.777777777777779E-2</v>
      </c>
      <c r="M105" s="233">
        <v>18</v>
      </c>
      <c r="N105" s="193">
        <v>-0.3571428571428571</v>
      </c>
      <c r="O105" s="233">
        <v>718</v>
      </c>
      <c r="P105" s="193">
        <v>6.2130177514792884E-2</v>
      </c>
      <c r="Q105" s="233">
        <v>907</v>
      </c>
      <c r="R105" s="193">
        <v>0.64909090909090916</v>
      </c>
      <c r="S105" s="233">
        <v>238</v>
      </c>
      <c r="T105" s="193">
        <v>-0.33888888888888891</v>
      </c>
      <c r="U105" s="233">
        <v>378</v>
      </c>
      <c r="V105" s="193"/>
      <c r="W105" s="628"/>
      <c r="X105" s="640"/>
      <c r="Y105" s="233">
        <v>3933</v>
      </c>
      <c r="Z105" s="193" t="s">
        <v>445</v>
      </c>
      <c r="AA105" s="233">
        <v>38</v>
      </c>
      <c r="AB105" s="193">
        <v>8.5714285714285632E-2</v>
      </c>
    </row>
    <row r="106" spans="1:28" s="3" customFormat="1" ht="13.55" customHeight="1">
      <c r="A106" s="645"/>
      <c r="B106" s="117" t="s">
        <v>11</v>
      </c>
      <c r="C106" s="368">
        <v>1305418</v>
      </c>
      <c r="D106" s="234">
        <v>5.137524977267767E-2</v>
      </c>
      <c r="E106" s="233">
        <v>130245</v>
      </c>
      <c r="F106" s="426">
        <v>-4.9916841736694639E-2</v>
      </c>
      <c r="G106" s="368">
        <v>24004</v>
      </c>
      <c r="H106" s="234">
        <v>-5.1300292466998632E-2</v>
      </c>
      <c r="I106" s="233">
        <v>4330</v>
      </c>
      <c r="J106" s="193">
        <v>0.11425630468347925</v>
      </c>
      <c r="K106" s="233">
        <v>235</v>
      </c>
      <c r="L106" s="193">
        <v>-0.10305343511450382</v>
      </c>
      <c r="M106" s="233">
        <v>42</v>
      </c>
      <c r="N106" s="193">
        <v>-6.6666666666666652E-2</v>
      </c>
      <c r="O106" s="233">
        <v>894</v>
      </c>
      <c r="P106" s="193">
        <v>0.23480662983425415</v>
      </c>
      <c r="Q106" s="233">
        <v>552</v>
      </c>
      <c r="R106" s="193">
        <v>0.24604966139954842</v>
      </c>
      <c r="S106" s="233">
        <v>292</v>
      </c>
      <c r="T106" s="193">
        <v>-2.3411371237458178E-2</v>
      </c>
      <c r="U106" s="233">
        <v>377</v>
      </c>
      <c r="V106" s="193"/>
      <c r="W106" s="628"/>
      <c r="X106" s="640"/>
      <c r="Y106" s="233">
        <v>3705</v>
      </c>
      <c r="Z106" s="193" t="s">
        <v>445</v>
      </c>
      <c r="AA106" s="233">
        <v>24</v>
      </c>
      <c r="AB106" s="193">
        <v>-0.44186046511627908</v>
      </c>
    </row>
    <row r="107" spans="1:28" s="3" customFormat="1" ht="13.55" customHeight="1">
      <c r="A107" s="645"/>
      <c r="B107" s="221" t="s">
        <v>12</v>
      </c>
      <c r="C107" s="233">
        <v>1334651</v>
      </c>
      <c r="D107" s="234">
        <v>7.0098987990911008E-2</v>
      </c>
      <c r="E107" s="233">
        <v>131807</v>
      </c>
      <c r="F107" s="426">
        <v>1.7775375468128685E-2</v>
      </c>
      <c r="G107" s="233">
        <v>16770</v>
      </c>
      <c r="H107" s="234">
        <v>-2.8783228123009263E-2</v>
      </c>
      <c r="I107" s="233">
        <v>4174</v>
      </c>
      <c r="J107" s="193">
        <v>9.324253535882665E-2</v>
      </c>
      <c r="K107" s="233">
        <v>129</v>
      </c>
      <c r="L107" s="193">
        <v>-0.44155844155844159</v>
      </c>
      <c r="M107" s="233">
        <v>17</v>
      </c>
      <c r="N107" s="193">
        <v>-0.75714285714285712</v>
      </c>
      <c r="O107" s="233">
        <v>701</v>
      </c>
      <c r="P107" s="193">
        <v>-0.17915690866510536</v>
      </c>
      <c r="Q107" s="233">
        <v>535</v>
      </c>
      <c r="R107" s="193">
        <v>-7.4394463667820099E-2</v>
      </c>
      <c r="S107" s="233">
        <v>275</v>
      </c>
      <c r="T107" s="193">
        <v>-2.8268551236749095E-2</v>
      </c>
      <c r="U107" s="233">
        <v>348</v>
      </c>
      <c r="V107" s="193"/>
      <c r="W107" s="628"/>
      <c r="X107" s="640"/>
      <c r="Y107" s="233">
        <v>3720</v>
      </c>
      <c r="Z107" s="193" t="s">
        <v>445</v>
      </c>
      <c r="AA107" s="233">
        <v>31</v>
      </c>
      <c r="AB107" s="193">
        <v>-0.39215686274509809</v>
      </c>
    </row>
    <row r="108" spans="1:28" s="3" customFormat="1" ht="13.55" customHeight="1">
      <c r="A108" s="645"/>
      <c r="B108" s="221" t="s">
        <v>13</v>
      </c>
      <c r="C108" s="233">
        <v>1059709</v>
      </c>
      <c r="D108" s="234">
        <v>4.5586266301071425E-2</v>
      </c>
      <c r="E108" s="368">
        <v>103249</v>
      </c>
      <c r="F108" s="426">
        <v>8.4639465501302524E-2</v>
      </c>
      <c r="G108" s="233">
        <v>14101</v>
      </c>
      <c r="H108" s="234">
        <v>-4.328651875975309E-2</v>
      </c>
      <c r="I108" s="368">
        <v>3690</v>
      </c>
      <c r="J108" s="193">
        <v>8.1794195250659563E-2</v>
      </c>
      <c r="K108" s="368">
        <v>195</v>
      </c>
      <c r="L108" s="193">
        <v>-0.2585551330798479</v>
      </c>
      <c r="M108" s="368">
        <v>22</v>
      </c>
      <c r="N108" s="193">
        <v>-0.55102040816326525</v>
      </c>
      <c r="O108" s="368">
        <v>603</v>
      </c>
      <c r="P108" s="193">
        <v>-0.22093023255813948</v>
      </c>
      <c r="Q108" s="368">
        <v>681</v>
      </c>
      <c r="R108" s="193">
        <v>4.4478527607362039E-2</v>
      </c>
      <c r="S108" s="368">
        <v>209</v>
      </c>
      <c r="T108" s="193">
        <v>0.15469613259668513</v>
      </c>
      <c r="U108" s="368">
        <v>357</v>
      </c>
      <c r="V108" s="193"/>
      <c r="W108" s="628"/>
      <c r="X108" s="640"/>
      <c r="Y108" s="368">
        <v>3063</v>
      </c>
      <c r="Z108" s="193" t="s">
        <v>445</v>
      </c>
      <c r="AA108" s="368">
        <v>34</v>
      </c>
      <c r="AB108" s="193">
        <v>0.2592592592592593</v>
      </c>
    </row>
    <row r="109" spans="1:28" s="3" customFormat="1" ht="13.55" customHeight="1">
      <c r="A109" s="645"/>
      <c r="B109" s="117" t="s">
        <v>14</v>
      </c>
      <c r="C109" s="368">
        <v>1154742</v>
      </c>
      <c r="D109" s="234">
        <v>0.11829779321685588</v>
      </c>
      <c r="E109" s="368">
        <v>104436</v>
      </c>
      <c r="F109" s="426">
        <v>0.1190810411152663</v>
      </c>
      <c r="G109" s="368">
        <v>13617</v>
      </c>
      <c r="H109" s="234">
        <v>0.26375870069605578</v>
      </c>
      <c r="I109" s="368">
        <v>4139</v>
      </c>
      <c r="J109" s="193">
        <v>0.36420566908371788</v>
      </c>
      <c r="K109" s="368">
        <v>148</v>
      </c>
      <c r="L109" s="193">
        <v>-0.26732673267326734</v>
      </c>
      <c r="M109" s="368">
        <v>38</v>
      </c>
      <c r="N109" s="193">
        <v>0.26666666666666661</v>
      </c>
      <c r="O109" s="233">
        <v>563</v>
      </c>
      <c r="P109" s="193">
        <v>-0.56254856254856256</v>
      </c>
      <c r="Q109" s="368">
        <v>719</v>
      </c>
      <c r="R109" s="193">
        <v>0.12168486739469575</v>
      </c>
      <c r="S109" s="368">
        <v>242</v>
      </c>
      <c r="T109" s="193">
        <v>0.30810810810810807</v>
      </c>
      <c r="U109" s="368">
        <v>326</v>
      </c>
      <c r="V109" s="193"/>
      <c r="W109" s="628"/>
      <c r="X109" s="640"/>
      <c r="Y109" s="368">
        <v>3779</v>
      </c>
      <c r="Z109" s="193" t="s">
        <v>445</v>
      </c>
      <c r="AA109" s="368">
        <v>35</v>
      </c>
      <c r="AB109" s="193">
        <v>-0.10256410256410253</v>
      </c>
    </row>
    <row r="110" spans="1:28" s="3" customFormat="1" ht="13.55" customHeight="1">
      <c r="A110" s="645"/>
      <c r="B110" s="117" t="s">
        <v>15</v>
      </c>
      <c r="C110" s="368">
        <v>1117550</v>
      </c>
      <c r="D110" s="234">
        <v>0.14708161620930865</v>
      </c>
      <c r="E110" s="368">
        <v>99150</v>
      </c>
      <c r="F110" s="426">
        <v>0.14308442569086566</v>
      </c>
      <c r="G110" s="368">
        <v>7292</v>
      </c>
      <c r="H110" s="234">
        <v>1.9005030743432183E-2</v>
      </c>
      <c r="I110" s="368">
        <v>4029</v>
      </c>
      <c r="J110" s="193">
        <v>1.1295180722891596E-2</v>
      </c>
      <c r="K110" s="368">
        <v>171</v>
      </c>
      <c r="L110" s="193">
        <v>4.2682926829268331E-2</v>
      </c>
      <c r="M110" s="368">
        <v>20</v>
      </c>
      <c r="N110" s="193">
        <v>-0.41176470588235292</v>
      </c>
      <c r="O110" s="233">
        <v>541</v>
      </c>
      <c r="P110" s="193">
        <v>-0.13578274760383391</v>
      </c>
      <c r="Q110" s="368">
        <v>1163</v>
      </c>
      <c r="R110" s="193">
        <v>0.24651661307609851</v>
      </c>
      <c r="S110" s="368">
        <v>302</v>
      </c>
      <c r="T110" s="193">
        <v>6.3380281690140761E-2</v>
      </c>
      <c r="U110" s="368">
        <v>376</v>
      </c>
      <c r="V110" s="193"/>
      <c r="W110" s="628"/>
      <c r="X110" s="640"/>
      <c r="Y110" s="368">
        <v>4815</v>
      </c>
      <c r="Z110" s="193" t="s">
        <v>445</v>
      </c>
      <c r="AA110" s="368">
        <v>37</v>
      </c>
      <c r="AB110" s="193">
        <v>-5.1282051282051322E-2</v>
      </c>
    </row>
    <row r="111" spans="1:28" s="3" customFormat="1" ht="13.55" customHeight="1">
      <c r="A111" s="647"/>
      <c r="B111" s="176" t="s">
        <v>16</v>
      </c>
      <c r="C111" s="368">
        <v>1169970</v>
      </c>
      <c r="D111" s="234">
        <v>0.1463011733722106</v>
      </c>
      <c r="E111" s="368">
        <v>117606</v>
      </c>
      <c r="F111" s="238">
        <v>0.1545960592583866</v>
      </c>
      <c r="G111" s="368">
        <v>11221</v>
      </c>
      <c r="H111" s="234">
        <v>8.8255261371350979E-2</v>
      </c>
      <c r="I111" s="370">
        <v>3552</v>
      </c>
      <c r="J111" s="204">
        <v>-1.633896427582382E-2</v>
      </c>
      <c r="K111" s="370">
        <v>168</v>
      </c>
      <c r="L111" s="204">
        <v>3.7037037037036979E-2</v>
      </c>
      <c r="M111" s="370">
        <v>32</v>
      </c>
      <c r="N111" s="204">
        <v>-0.17948717948717952</v>
      </c>
      <c r="O111" s="233">
        <v>756</v>
      </c>
      <c r="P111" s="204">
        <v>-7.5794621026894826E-2</v>
      </c>
      <c r="Q111" s="370">
        <v>1071</v>
      </c>
      <c r="R111" s="204">
        <v>7.6381909547738713E-2</v>
      </c>
      <c r="S111" s="370">
        <v>377</v>
      </c>
      <c r="T111" s="204">
        <v>0.31818181818181812</v>
      </c>
      <c r="U111" s="370">
        <v>357</v>
      </c>
      <c r="V111" s="204"/>
      <c r="W111" s="631"/>
      <c r="X111" s="641"/>
      <c r="Y111" s="370">
        <v>5886</v>
      </c>
      <c r="Z111" s="204" t="s">
        <v>445</v>
      </c>
      <c r="AA111" s="370">
        <v>27</v>
      </c>
      <c r="AB111" s="204">
        <v>-0.15625</v>
      </c>
    </row>
    <row r="112" spans="1:28" s="3" customFormat="1" ht="13.55" customHeight="1">
      <c r="A112" s="646" t="s">
        <v>224</v>
      </c>
      <c r="B112" s="152" t="s">
        <v>209</v>
      </c>
      <c r="C112" s="371">
        <v>1425900</v>
      </c>
      <c r="D112" s="198">
        <v>0.18747616136817508</v>
      </c>
      <c r="E112" s="371">
        <v>135766</v>
      </c>
      <c r="F112" s="426">
        <v>0.10046931612777721</v>
      </c>
      <c r="G112" s="371">
        <v>10429</v>
      </c>
      <c r="H112" s="198">
        <v>0.13642802658820963</v>
      </c>
      <c r="I112" s="638">
        <v>44339</v>
      </c>
      <c r="J112" s="639">
        <v>-0.11302486547040347</v>
      </c>
      <c r="K112" s="371">
        <v>210</v>
      </c>
      <c r="L112" s="193">
        <v>-7.0796460176991149E-2</v>
      </c>
      <c r="M112" s="371">
        <v>13</v>
      </c>
      <c r="N112" s="198">
        <v>-0.75</v>
      </c>
      <c r="O112" s="371">
        <v>1027</v>
      </c>
      <c r="P112" s="198">
        <v>9.7222222222222321E-2</v>
      </c>
      <c r="Q112" s="371">
        <v>1870</v>
      </c>
      <c r="R112" s="193">
        <v>0.32248939179632252</v>
      </c>
      <c r="S112" s="428">
        <v>385</v>
      </c>
      <c r="T112" s="193">
        <v>0.24595469255663427</v>
      </c>
      <c r="U112" s="371">
        <v>399</v>
      </c>
      <c r="V112" s="193">
        <v>0.15317919075144504</v>
      </c>
      <c r="W112" s="638">
        <v>11175</v>
      </c>
      <c r="X112" s="639">
        <v>5.5440120891575351E-2</v>
      </c>
      <c r="Y112" s="371">
        <v>5049</v>
      </c>
      <c r="Z112" s="193">
        <v>0.22518806115020618</v>
      </c>
      <c r="AA112" s="371">
        <v>22</v>
      </c>
      <c r="AB112" s="193">
        <v>-0.24137931034482762</v>
      </c>
    </row>
    <row r="113" spans="1:28" s="3" customFormat="1" ht="13.55" customHeight="1">
      <c r="A113" s="645"/>
      <c r="B113" s="117" t="s">
        <v>210</v>
      </c>
      <c r="C113" s="368">
        <v>1184807</v>
      </c>
      <c r="D113" s="193">
        <v>2.9967818042412029E-2</v>
      </c>
      <c r="E113" s="368">
        <v>91720</v>
      </c>
      <c r="F113" s="426">
        <v>3.6548267787188671E-3</v>
      </c>
      <c r="G113" s="368">
        <v>8325</v>
      </c>
      <c r="H113" s="193">
        <v>6.2855070711953509E-3</v>
      </c>
      <c r="I113" s="628">
        <v>44339</v>
      </c>
      <c r="J113" s="640"/>
      <c r="K113" s="368">
        <v>176</v>
      </c>
      <c r="L113" s="193">
        <v>0.14285714285714279</v>
      </c>
      <c r="M113" s="368">
        <v>33</v>
      </c>
      <c r="N113" s="193">
        <v>-0.26666666666666672</v>
      </c>
      <c r="O113" s="368">
        <v>614</v>
      </c>
      <c r="P113" s="193">
        <v>0.15413533834586457</v>
      </c>
      <c r="Q113" s="368">
        <v>1089</v>
      </c>
      <c r="R113" s="193">
        <v>-9.1743119266055051E-2</v>
      </c>
      <c r="S113" s="428">
        <v>247</v>
      </c>
      <c r="T113" s="193">
        <v>5.1063829787234116E-2</v>
      </c>
      <c r="U113" s="368">
        <v>425</v>
      </c>
      <c r="V113" s="193">
        <v>-6.3876651982378907E-2</v>
      </c>
      <c r="W113" s="628"/>
      <c r="X113" s="640"/>
      <c r="Y113" s="368">
        <v>3699</v>
      </c>
      <c r="Z113" s="193">
        <v>5.144968732234223E-2</v>
      </c>
      <c r="AA113" s="368">
        <v>18</v>
      </c>
      <c r="AB113" s="193">
        <v>-0.6</v>
      </c>
    </row>
    <row r="114" spans="1:28" s="3" customFormat="1" ht="13.55" customHeight="1">
      <c r="A114" s="645"/>
      <c r="B114" s="117" t="s">
        <v>7</v>
      </c>
      <c r="C114" s="368">
        <v>1113946</v>
      </c>
      <c r="D114" s="193">
        <v>9.322715888481499E-2</v>
      </c>
      <c r="E114" s="368">
        <v>92551</v>
      </c>
      <c r="F114" s="426">
        <v>9.448800274358149E-2</v>
      </c>
      <c r="G114" s="368">
        <v>8175</v>
      </c>
      <c r="H114" s="193">
        <v>8.9273817455030047E-2</v>
      </c>
      <c r="I114" s="628">
        <v>44339</v>
      </c>
      <c r="J114" s="640"/>
      <c r="K114" s="368">
        <v>252</v>
      </c>
      <c r="L114" s="193">
        <v>0</v>
      </c>
      <c r="M114" s="368">
        <v>30</v>
      </c>
      <c r="N114" s="193">
        <v>0.25</v>
      </c>
      <c r="O114" s="377">
        <v>852</v>
      </c>
      <c r="P114" s="193">
        <v>0.3876221498371335</v>
      </c>
      <c r="Q114" s="368">
        <v>1113</v>
      </c>
      <c r="R114" s="193">
        <v>-4.2992261392949316E-2</v>
      </c>
      <c r="S114" s="428">
        <v>352</v>
      </c>
      <c r="T114" s="193">
        <v>-0.10659898477157359</v>
      </c>
      <c r="U114" s="368">
        <v>370</v>
      </c>
      <c r="V114" s="193">
        <v>-0.1973969631236443</v>
      </c>
      <c r="W114" s="628"/>
      <c r="X114" s="640"/>
      <c r="Y114" s="368">
        <v>5157</v>
      </c>
      <c r="Z114" s="193">
        <v>0.19651972157772613</v>
      </c>
      <c r="AA114" s="368">
        <v>23</v>
      </c>
      <c r="AB114" s="193">
        <v>-0.42500000000000004</v>
      </c>
    </row>
    <row r="115" spans="1:28" s="3" customFormat="1" ht="13.55" customHeight="1">
      <c r="A115" s="645"/>
      <c r="B115" s="221" t="s">
        <v>8</v>
      </c>
      <c r="C115" s="368">
        <v>1097420</v>
      </c>
      <c r="D115" s="193">
        <v>7.733312390479509E-2</v>
      </c>
      <c r="E115" s="233">
        <v>94652</v>
      </c>
      <c r="F115" s="426">
        <v>7.2349489044479132E-2</v>
      </c>
      <c r="G115" s="233">
        <v>8842</v>
      </c>
      <c r="H115" s="193">
        <v>0.13402590740028208</v>
      </c>
      <c r="I115" s="628">
        <v>44339</v>
      </c>
      <c r="J115" s="640"/>
      <c r="K115" s="233">
        <v>156</v>
      </c>
      <c r="L115" s="193">
        <v>-5.4545454545454564E-2</v>
      </c>
      <c r="M115" s="233">
        <v>36</v>
      </c>
      <c r="N115" s="193">
        <v>1.4</v>
      </c>
      <c r="O115" s="233">
        <v>633</v>
      </c>
      <c r="P115" s="193">
        <v>-0.19053708439897699</v>
      </c>
      <c r="Q115" s="233">
        <v>888</v>
      </c>
      <c r="R115" s="193">
        <v>-6.23020063357973E-2</v>
      </c>
      <c r="S115" s="428">
        <v>220</v>
      </c>
      <c r="T115" s="193">
        <v>-0.29712460063897761</v>
      </c>
      <c r="U115" s="233">
        <v>315</v>
      </c>
      <c r="V115" s="193">
        <v>-0.15322580645161288</v>
      </c>
      <c r="W115" s="628"/>
      <c r="X115" s="640"/>
      <c r="Y115" s="233">
        <v>4383</v>
      </c>
      <c r="Z115" s="193">
        <v>0.31978319783197828</v>
      </c>
      <c r="AA115" s="233">
        <v>26</v>
      </c>
      <c r="AB115" s="193">
        <v>-0.1875</v>
      </c>
    </row>
    <row r="116" spans="1:28" s="3" customFormat="1" ht="13.55" customHeight="1">
      <c r="A116" s="645"/>
      <c r="B116" s="117" t="s">
        <v>9</v>
      </c>
      <c r="C116" s="368">
        <v>1185405</v>
      </c>
      <c r="D116" s="193">
        <v>8.0637221386571853E-2</v>
      </c>
      <c r="E116" s="368">
        <v>120355</v>
      </c>
      <c r="F116" s="426">
        <v>0.15319018463690637</v>
      </c>
      <c r="G116" s="368">
        <v>13985</v>
      </c>
      <c r="H116" s="193">
        <v>7.1072987669449361E-2</v>
      </c>
      <c r="I116" s="628">
        <v>44339</v>
      </c>
      <c r="J116" s="640"/>
      <c r="K116" s="368">
        <v>126</v>
      </c>
      <c r="L116" s="193">
        <v>-0.43999999999999995</v>
      </c>
      <c r="M116" s="368">
        <v>56</v>
      </c>
      <c r="N116" s="193">
        <v>1.2400000000000002</v>
      </c>
      <c r="O116" s="368">
        <v>712</v>
      </c>
      <c r="P116" s="193">
        <v>0.15397082658022687</v>
      </c>
      <c r="Q116" s="368">
        <v>701</v>
      </c>
      <c r="R116" s="193">
        <v>3.2400589101620136E-2</v>
      </c>
      <c r="S116" s="428">
        <v>273</v>
      </c>
      <c r="T116" s="193">
        <v>8.7649402390438169E-2</v>
      </c>
      <c r="U116" s="368">
        <v>272</v>
      </c>
      <c r="V116" s="193">
        <v>-0.24233983286908078</v>
      </c>
      <c r="W116" s="628"/>
      <c r="X116" s="640"/>
      <c r="Y116" s="368">
        <v>4695</v>
      </c>
      <c r="Z116" s="193">
        <v>0.36324041811846697</v>
      </c>
      <c r="AA116" s="368">
        <v>32</v>
      </c>
      <c r="AB116" s="193">
        <v>-0.31914893617021278</v>
      </c>
    </row>
    <row r="117" spans="1:28" s="3" customFormat="1" ht="13.55" customHeight="1">
      <c r="A117" s="645"/>
      <c r="B117" s="221" t="s">
        <v>10</v>
      </c>
      <c r="C117" s="233">
        <v>1221491</v>
      </c>
      <c r="D117" s="193">
        <v>0.10116355486881949</v>
      </c>
      <c r="E117" s="233">
        <v>131007</v>
      </c>
      <c r="F117" s="426">
        <v>0.12331832797427644</v>
      </c>
      <c r="G117" s="233">
        <v>18518</v>
      </c>
      <c r="H117" s="193">
        <v>4.0512445917851414E-2</v>
      </c>
      <c r="I117" s="628">
        <v>44339</v>
      </c>
      <c r="J117" s="640"/>
      <c r="K117" s="233">
        <v>286</v>
      </c>
      <c r="L117" s="193">
        <v>0.16734693877551021</v>
      </c>
      <c r="M117" s="233">
        <v>59</v>
      </c>
      <c r="N117" s="193">
        <v>2.2777777777777777</v>
      </c>
      <c r="O117" s="233">
        <v>726</v>
      </c>
      <c r="P117" s="193">
        <v>1.1142061281337101E-2</v>
      </c>
      <c r="Q117" s="233">
        <v>554</v>
      </c>
      <c r="R117" s="193">
        <v>-0.38919514884233741</v>
      </c>
      <c r="S117" s="428">
        <v>241</v>
      </c>
      <c r="T117" s="193">
        <v>1.2605042016806678E-2</v>
      </c>
      <c r="U117" s="233">
        <v>287</v>
      </c>
      <c r="V117" s="193">
        <v>-0.2407407407407407</v>
      </c>
      <c r="W117" s="628"/>
      <c r="X117" s="640"/>
      <c r="Y117" s="233">
        <v>4699</v>
      </c>
      <c r="Z117" s="193">
        <v>0.19476226798881258</v>
      </c>
      <c r="AA117" s="233">
        <v>21</v>
      </c>
      <c r="AB117" s="193">
        <v>-0.44736842105263153</v>
      </c>
    </row>
    <row r="118" spans="1:28" s="3" customFormat="1" ht="13.55" customHeight="1">
      <c r="A118" s="645"/>
      <c r="B118" s="117" t="s">
        <v>11</v>
      </c>
      <c r="C118" s="368">
        <v>1417422</v>
      </c>
      <c r="D118" s="193">
        <v>8.5799337836616321E-2</v>
      </c>
      <c r="E118" s="368">
        <v>151207</v>
      </c>
      <c r="F118" s="193">
        <v>0.16094283849667934</v>
      </c>
      <c r="G118" s="368">
        <v>24728</v>
      </c>
      <c r="H118" s="193">
        <v>3.0161639726712153E-2</v>
      </c>
      <c r="I118" s="628">
        <v>44339</v>
      </c>
      <c r="J118" s="640"/>
      <c r="K118" s="368">
        <v>226</v>
      </c>
      <c r="L118" s="193">
        <v>-3.8297872340425587E-2</v>
      </c>
      <c r="M118" s="368">
        <v>24</v>
      </c>
      <c r="N118" s="193">
        <v>-0.4285714285714286</v>
      </c>
      <c r="O118" s="368">
        <v>657</v>
      </c>
      <c r="P118" s="193">
        <v>-0.2651006711409396</v>
      </c>
      <c r="Q118" s="368">
        <v>657</v>
      </c>
      <c r="R118" s="193">
        <v>0.19021739130434789</v>
      </c>
      <c r="S118" s="428">
        <v>326</v>
      </c>
      <c r="T118" s="193">
        <v>0.11643835616438358</v>
      </c>
      <c r="U118" s="368">
        <v>311</v>
      </c>
      <c r="V118" s="193">
        <v>-0.17506631299734743</v>
      </c>
      <c r="W118" s="628"/>
      <c r="X118" s="640"/>
      <c r="Y118" s="233">
        <v>4697</v>
      </c>
      <c r="Z118" s="193">
        <v>0.26774628879892037</v>
      </c>
      <c r="AA118" s="368">
        <v>23</v>
      </c>
      <c r="AB118" s="193">
        <v>-4.166666666666663E-2</v>
      </c>
    </row>
    <row r="119" spans="1:28" s="3" customFormat="1" ht="13.55" customHeight="1">
      <c r="A119" s="645"/>
      <c r="B119" s="221" t="s">
        <v>12</v>
      </c>
      <c r="C119" s="233">
        <v>1407186</v>
      </c>
      <c r="D119" s="193">
        <v>5.4347541042564687E-2</v>
      </c>
      <c r="E119" s="233">
        <v>143227</v>
      </c>
      <c r="F119" s="193">
        <v>8.6641832376125771E-2</v>
      </c>
      <c r="G119" s="233">
        <v>18046</v>
      </c>
      <c r="H119" s="193">
        <v>7.6088252832438918E-2</v>
      </c>
      <c r="I119" s="628">
        <v>44339</v>
      </c>
      <c r="J119" s="640"/>
      <c r="K119" s="233">
        <v>438</v>
      </c>
      <c r="L119" s="193">
        <v>2.3953488372093021</v>
      </c>
      <c r="M119" s="233">
        <v>22</v>
      </c>
      <c r="N119" s="193">
        <v>0.29411764705882359</v>
      </c>
      <c r="O119" s="233">
        <v>541</v>
      </c>
      <c r="P119" s="193">
        <v>-0.22824536376604854</v>
      </c>
      <c r="Q119" s="233">
        <v>588</v>
      </c>
      <c r="R119" s="193">
        <v>9.9065420560747741E-2</v>
      </c>
      <c r="S119" s="428">
        <v>320</v>
      </c>
      <c r="T119" s="193">
        <v>0.16363636363636358</v>
      </c>
      <c r="U119" s="233">
        <v>256</v>
      </c>
      <c r="V119" s="193">
        <v>-0.26436781609195403</v>
      </c>
      <c r="W119" s="628"/>
      <c r="X119" s="640"/>
      <c r="Y119" s="233">
        <v>4470</v>
      </c>
      <c r="Z119" s="193">
        <v>0.20161290322580649</v>
      </c>
      <c r="AA119" s="233">
        <v>22</v>
      </c>
      <c r="AB119" s="193">
        <v>-0.29032258064516125</v>
      </c>
    </row>
    <row r="120" spans="1:28" s="3" customFormat="1" ht="13.55" customHeight="1">
      <c r="A120" s="645"/>
      <c r="B120" s="221" t="s">
        <v>13</v>
      </c>
      <c r="C120" s="233">
        <v>1195238</v>
      </c>
      <c r="D120" s="193">
        <v>0.12789265732385022</v>
      </c>
      <c r="E120" s="233">
        <v>123909</v>
      </c>
      <c r="F120" s="193">
        <v>0.20009879030305378</v>
      </c>
      <c r="G120" s="233">
        <v>16638</v>
      </c>
      <c r="H120" s="193">
        <v>0.17991631799163188</v>
      </c>
      <c r="I120" s="628">
        <v>44339</v>
      </c>
      <c r="J120" s="640"/>
      <c r="K120" s="233">
        <v>105</v>
      </c>
      <c r="L120" s="193">
        <v>-0.46153846153846156</v>
      </c>
      <c r="M120" s="233">
        <v>41</v>
      </c>
      <c r="N120" s="193">
        <v>0.86363636363636354</v>
      </c>
      <c r="O120" s="233">
        <v>479</v>
      </c>
      <c r="P120" s="193">
        <v>-0.20563847429519067</v>
      </c>
      <c r="Q120" s="233">
        <v>516</v>
      </c>
      <c r="R120" s="193">
        <v>-0.24229074889867841</v>
      </c>
      <c r="S120" s="428">
        <v>249</v>
      </c>
      <c r="T120" s="193">
        <v>0.19138755980861255</v>
      </c>
      <c r="U120" s="233">
        <v>302</v>
      </c>
      <c r="V120" s="193">
        <v>-0.15406162464985995</v>
      </c>
      <c r="W120" s="628"/>
      <c r="X120" s="640"/>
      <c r="Y120" s="368">
        <v>3994</v>
      </c>
      <c r="Z120" s="193">
        <v>0.30395037544890635</v>
      </c>
      <c r="AA120" s="233">
        <v>20</v>
      </c>
      <c r="AB120" s="193">
        <v>-0.41176470588235292</v>
      </c>
    </row>
    <row r="121" spans="1:28" s="3" customFormat="1" ht="13.55" customHeight="1">
      <c r="A121" s="645"/>
      <c r="B121" s="117" t="s">
        <v>14</v>
      </c>
      <c r="C121" s="368">
        <v>1239143</v>
      </c>
      <c r="D121" s="193">
        <v>7.3090785647356729E-2</v>
      </c>
      <c r="E121" s="368">
        <v>117240</v>
      </c>
      <c r="F121" s="193">
        <v>0.12260140181546597</v>
      </c>
      <c r="G121" s="368">
        <v>13068</v>
      </c>
      <c r="H121" s="193">
        <v>-4.0317250495703894E-2</v>
      </c>
      <c r="I121" s="628">
        <v>44339</v>
      </c>
      <c r="J121" s="640"/>
      <c r="K121" s="368">
        <v>140</v>
      </c>
      <c r="L121" s="193">
        <v>-5.4054054054054057E-2</v>
      </c>
      <c r="M121" s="368">
        <v>10</v>
      </c>
      <c r="N121" s="193">
        <v>-0.73684210526315796</v>
      </c>
      <c r="O121" s="233">
        <v>443</v>
      </c>
      <c r="P121" s="193">
        <v>-0.21314387211367669</v>
      </c>
      <c r="Q121" s="368">
        <v>772</v>
      </c>
      <c r="R121" s="193">
        <v>7.3713490959666172E-2</v>
      </c>
      <c r="S121" s="428">
        <v>223</v>
      </c>
      <c r="T121" s="193">
        <v>-7.8512396694214837E-2</v>
      </c>
      <c r="U121" s="368">
        <v>257</v>
      </c>
      <c r="V121" s="193">
        <v>-0.21165644171779141</v>
      </c>
      <c r="W121" s="628"/>
      <c r="X121" s="640"/>
      <c r="Y121" s="368">
        <v>5135</v>
      </c>
      <c r="Z121" s="193">
        <v>0.3588250860015878</v>
      </c>
      <c r="AA121" s="368">
        <v>23</v>
      </c>
      <c r="AB121" s="193">
        <v>-0.34285714285714286</v>
      </c>
    </row>
    <row r="122" spans="1:28" s="3" customFormat="1" ht="13.55" customHeight="1">
      <c r="A122" s="645"/>
      <c r="B122" s="117" t="s">
        <v>15</v>
      </c>
      <c r="C122" s="368">
        <v>1154064</v>
      </c>
      <c r="D122" s="193">
        <v>3.2673258467182678E-2</v>
      </c>
      <c r="E122" s="368">
        <v>108660</v>
      </c>
      <c r="F122" s="193">
        <v>9.5915279878971305E-2</v>
      </c>
      <c r="G122" s="368">
        <v>7478</v>
      </c>
      <c r="H122" s="193">
        <v>2.5507405375754244E-2</v>
      </c>
      <c r="I122" s="628">
        <v>44339</v>
      </c>
      <c r="J122" s="640"/>
      <c r="K122" s="368">
        <v>241</v>
      </c>
      <c r="L122" s="193">
        <v>0.40935672514619892</v>
      </c>
      <c r="M122" s="368">
        <v>23</v>
      </c>
      <c r="N122" s="193">
        <v>0.14999999999999991</v>
      </c>
      <c r="O122" s="233">
        <v>494</v>
      </c>
      <c r="P122" s="193">
        <v>-8.687615526802217E-2</v>
      </c>
      <c r="Q122" s="368">
        <v>965</v>
      </c>
      <c r="R122" s="193">
        <v>-0.17024935511607908</v>
      </c>
      <c r="S122" s="428">
        <v>328</v>
      </c>
      <c r="T122" s="193">
        <v>8.6092715231788075E-2</v>
      </c>
      <c r="U122" s="368">
        <v>295</v>
      </c>
      <c r="V122" s="193">
        <v>-0.21542553191489366</v>
      </c>
      <c r="W122" s="628"/>
      <c r="X122" s="640"/>
      <c r="Y122" s="368">
        <v>6192</v>
      </c>
      <c r="Z122" s="193">
        <v>0.28598130841121505</v>
      </c>
      <c r="AA122" s="368">
        <v>24</v>
      </c>
      <c r="AB122" s="193">
        <v>-0.35135135135135132</v>
      </c>
    </row>
    <row r="123" spans="1:28" s="3" customFormat="1" ht="13.55" customHeight="1">
      <c r="A123" s="647"/>
      <c r="B123" s="176" t="s">
        <v>16</v>
      </c>
      <c r="C123" s="368">
        <v>1204463</v>
      </c>
      <c r="D123" s="193">
        <v>2.9481952528697317E-2</v>
      </c>
      <c r="E123" s="370">
        <v>127630</v>
      </c>
      <c r="F123" s="204">
        <v>8.5233746577555669E-2</v>
      </c>
      <c r="G123" s="368">
        <v>10291</v>
      </c>
      <c r="H123" s="193">
        <v>-8.288031369753146E-2</v>
      </c>
      <c r="I123" s="631">
        <v>44339</v>
      </c>
      <c r="J123" s="641"/>
      <c r="K123" s="368">
        <v>210</v>
      </c>
      <c r="L123" s="204">
        <v>0.25</v>
      </c>
      <c r="M123" s="368">
        <v>22</v>
      </c>
      <c r="N123" s="193">
        <v>-0.3125</v>
      </c>
      <c r="O123" s="233">
        <v>1004</v>
      </c>
      <c r="P123" s="204">
        <v>0.32804232804232814</v>
      </c>
      <c r="Q123" s="368">
        <v>1053</v>
      </c>
      <c r="R123" s="204">
        <v>-1.6806722689075682E-2</v>
      </c>
      <c r="S123" s="428">
        <v>318</v>
      </c>
      <c r="T123" s="193">
        <v>-0.156498673740053</v>
      </c>
      <c r="U123" s="368">
        <v>291</v>
      </c>
      <c r="V123" s="193">
        <v>-0.18487394957983194</v>
      </c>
      <c r="W123" s="631"/>
      <c r="X123" s="641"/>
      <c r="Y123" s="370">
        <v>7079</v>
      </c>
      <c r="Z123" s="204">
        <v>0.20268433571185862</v>
      </c>
      <c r="AA123" s="368">
        <v>32</v>
      </c>
      <c r="AB123" s="204">
        <v>0.18518518518518512</v>
      </c>
    </row>
    <row r="124" spans="1:28" s="3" customFormat="1" ht="13.55" customHeight="1">
      <c r="A124" s="646" t="s">
        <v>226</v>
      </c>
      <c r="B124" s="152" t="s">
        <v>209</v>
      </c>
      <c r="C124" s="371">
        <v>1468903</v>
      </c>
      <c r="D124" s="198">
        <v>3.0158496388246019E-2</v>
      </c>
      <c r="E124" s="175">
        <v>145109</v>
      </c>
      <c r="F124" s="193">
        <v>6.8816935020550085E-2</v>
      </c>
      <c r="G124" s="371">
        <v>10459</v>
      </c>
      <c r="H124" s="198">
        <v>2.8765941125707961E-3</v>
      </c>
      <c r="I124" s="638">
        <v>45522</v>
      </c>
      <c r="J124" s="639">
        <v>2.6680800198470855E-2</v>
      </c>
      <c r="K124" s="371">
        <v>188</v>
      </c>
      <c r="L124" s="198">
        <v>-0.10476190476190472</v>
      </c>
      <c r="M124" s="371">
        <v>37</v>
      </c>
      <c r="N124" s="198">
        <v>1.8461538461538463</v>
      </c>
      <c r="O124" s="371">
        <v>1046</v>
      </c>
      <c r="P124" s="198">
        <v>1.8500486854917231E-2</v>
      </c>
      <c r="Q124" s="371">
        <v>1979</v>
      </c>
      <c r="R124" s="198">
        <v>5.8288770053475991E-2</v>
      </c>
      <c r="S124" s="371">
        <v>430</v>
      </c>
      <c r="T124" s="198">
        <v>0.11688311688311681</v>
      </c>
      <c r="U124" s="371">
        <v>346</v>
      </c>
      <c r="V124" s="198">
        <v>-0.1328320802005013</v>
      </c>
      <c r="W124" s="638">
        <v>17265</v>
      </c>
      <c r="X124" s="639">
        <v>0.5449664429530201</v>
      </c>
      <c r="Y124" s="371">
        <v>6241</v>
      </c>
      <c r="Z124" s="193">
        <v>0.23608635373341258</v>
      </c>
      <c r="AA124" s="638">
        <v>3834</v>
      </c>
      <c r="AB124" s="639">
        <v>12.405594405594405</v>
      </c>
    </row>
    <row r="125" spans="1:28" s="3" customFormat="1" ht="13.55" customHeight="1">
      <c r="A125" s="645"/>
      <c r="B125" s="117" t="s">
        <v>210</v>
      </c>
      <c r="C125" s="356">
        <v>1312683</v>
      </c>
      <c r="D125" s="193">
        <v>0.10792981472931884</v>
      </c>
      <c r="E125" s="175">
        <v>83750</v>
      </c>
      <c r="F125" s="193">
        <v>-8.6894897514173564E-2</v>
      </c>
      <c r="G125" s="368">
        <v>8922</v>
      </c>
      <c r="H125" s="234">
        <v>7.1711711711711645E-2</v>
      </c>
      <c r="I125" s="628"/>
      <c r="J125" s="640"/>
      <c r="K125" s="356">
        <v>272</v>
      </c>
      <c r="L125" s="193">
        <v>0.54545454545454541</v>
      </c>
      <c r="M125" s="356">
        <v>71</v>
      </c>
      <c r="N125" s="193">
        <v>1.1515151515151514</v>
      </c>
      <c r="O125" s="233">
        <v>616</v>
      </c>
      <c r="P125" s="193">
        <v>3.2573289902280145E-3</v>
      </c>
      <c r="Q125" s="356">
        <v>1285</v>
      </c>
      <c r="R125" s="193">
        <v>0.17998163452708904</v>
      </c>
      <c r="S125" s="356">
        <v>278</v>
      </c>
      <c r="T125" s="193">
        <v>0.12550607287449389</v>
      </c>
      <c r="U125" s="356">
        <v>357</v>
      </c>
      <c r="V125" s="193">
        <v>-0.16000000000000003</v>
      </c>
      <c r="W125" s="628"/>
      <c r="X125" s="669"/>
      <c r="Y125" s="368">
        <v>5323</v>
      </c>
      <c r="Z125" s="193">
        <v>0.43903757772370922</v>
      </c>
      <c r="AA125" s="628"/>
      <c r="AB125" s="669"/>
    </row>
    <row r="126" spans="1:28" s="3" customFormat="1" ht="13.55" customHeight="1">
      <c r="A126" s="645"/>
      <c r="B126" s="117" t="s">
        <v>7</v>
      </c>
      <c r="C126" s="356">
        <v>1150959</v>
      </c>
      <c r="D126" s="193">
        <v>3.3226924824004023E-2</v>
      </c>
      <c r="E126" s="175">
        <v>97189</v>
      </c>
      <c r="F126" s="193">
        <v>5.0112910719495307E-2</v>
      </c>
      <c r="G126" s="368">
        <v>8764</v>
      </c>
      <c r="H126" s="234">
        <v>7.2048929663608652E-2</v>
      </c>
      <c r="I126" s="628"/>
      <c r="J126" s="640"/>
      <c r="K126" s="356">
        <v>182</v>
      </c>
      <c r="L126" s="193">
        <v>-0.27777777777777779</v>
      </c>
      <c r="M126" s="356">
        <v>28</v>
      </c>
      <c r="N126" s="193">
        <v>-6.6666666666666652E-2</v>
      </c>
      <c r="O126" s="233">
        <v>681</v>
      </c>
      <c r="P126" s="193">
        <v>-0.20070422535211263</v>
      </c>
      <c r="Q126" s="356">
        <v>1302</v>
      </c>
      <c r="R126" s="193">
        <v>0.16981132075471694</v>
      </c>
      <c r="S126" s="356">
        <v>372</v>
      </c>
      <c r="T126" s="193">
        <v>5.6818181818181879E-2</v>
      </c>
      <c r="U126" s="356">
        <v>386</v>
      </c>
      <c r="V126" s="193">
        <v>4.3243243243243246E-2</v>
      </c>
      <c r="W126" s="628"/>
      <c r="X126" s="669"/>
      <c r="Y126" s="368">
        <v>6171</v>
      </c>
      <c r="Z126" s="193">
        <v>0.19662594531704469</v>
      </c>
      <c r="AA126" s="628"/>
      <c r="AB126" s="669"/>
    </row>
    <row r="127" spans="1:28" s="3" customFormat="1" ht="13.55" customHeight="1">
      <c r="A127" s="645"/>
      <c r="B127" s="221" t="s">
        <v>8</v>
      </c>
      <c r="C127" s="356">
        <v>1179885</v>
      </c>
      <c r="D127" s="193">
        <v>7.514442966229895E-2</v>
      </c>
      <c r="E127" s="175">
        <v>108043</v>
      </c>
      <c r="F127" s="193">
        <v>0.14147614419135368</v>
      </c>
      <c r="G127" s="368">
        <v>10969</v>
      </c>
      <c r="H127" s="234">
        <v>0.24055643519565706</v>
      </c>
      <c r="I127" s="628"/>
      <c r="J127" s="640"/>
      <c r="K127" s="356">
        <v>54</v>
      </c>
      <c r="L127" s="193">
        <v>-0.65384615384615385</v>
      </c>
      <c r="M127" s="356">
        <v>22</v>
      </c>
      <c r="N127" s="193">
        <v>-0.38888888888888884</v>
      </c>
      <c r="O127" s="233">
        <v>938</v>
      </c>
      <c r="P127" s="193">
        <v>0.4818325434439179</v>
      </c>
      <c r="Q127" s="356">
        <v>1013</v>
      </c>
      <c r="R127" s="193">
        <v>0.14076576576576572</v>
      </c>
      <c r="S127" s="356">
        <v>295</v>
      </c>
      <c r="T127" s="193">
        <v>0.34090909090909083</v>
      </c>
      <c r="U127" s="356">
        <v>255</v>
      </c>
      <c r="V127" s="193">
        <v>-0.19047619047619047</v>
      </c>
      <c r="W127" s="628"/>
      <c r="X127" s="669"/>
      <c r="Y127" s="233">
        <v>5933</v>
      </c>
      <c r="Z127" s="193">
        <v>0.35363906000456313</v>
      </c>
      <c r="AA127" s="628"/>
      <c r="AB127" s="669"/>
    </row>
    <row r="128" spans="1:28" s="3" customFormat="1" ht="13.55" customHeight="1">
      <c r="A128" s="645"/>
      <c r="B128" s="117" t="s">
        <v>9</v>
      </c>
      <c r="C128" s="356">
        <v>1223003</v>
      </c>
      <c r="D128" s="193">
        <v>3.1717429907921701E-2</v>
      </c>
      <c r="E128" s="175">
        <v>119619</v>
      </c>
      <c r="F128" s="193">
        <v>-6.1152424078767531E-3</v>
      </c>
      <c r="G128" s="368">
        <v>17133</v>
      </c>
      <c r="H128" s="234">
        <v>0.22509831962817306</v>
      </c>
      <c r="I128" s="628"/>
      <c r="J128" s="640"/>
      <c r="K128" s="356">
        <v>158</v>
      </c>
      <c r="L128" s="193">
        <v>0.25396825396825395</v>
      </c>
      <c r="M128" s="356">
        <v>37</v>
      </c>
      <c r="N128" s="193">
        <v>-0.3392857142857143</v>
      </c>
      <c r="O128" s="233">
        <v>672</v>
      </c>
      <c r="P128" s="193">
        <v>-5.6179775280898903E-2</v>
      </c>
      <c r="Q128" s="356">
        <v>660</v>
      </c>
      <c r="R128" s="193">
        <v>-5.8487874465049883E-2</v>
      </c>
      <c r="S128" s="356">
        <v>256</v>
      </c>
      <c r="T128" s="193">
        <v>-6.2271062271062272E-2</v>
      </c>
      <c r="U128" s="356">
        <v>326</v>
      </c>
      <c r="V128" s="193">
        <v>0.19852941176470584</v>
      </c>
      <c r="W128" s="628"/>
      <c r="X128" s="669"/>
      <c r="Y128" s="368">
        <v>5650</v>
      </c>
      <c r="Z128" s="193">
        <v>0.20340788072417459</v>
      </c>
      <c r="AA128" s="628"/>
      <c r="AB128" s="669"/>
    </row>
    <row r="129" spans="1:28" s="3" customFormat="1" ht="13.55" customHeight="1">
      <c r="A129" s="645"/>
      <c r="B129" s="221" t="s">
        <v>10</v>
      </c>
      <c r="C129" s="356">
        <v>1270439</v>
      </c>
      <c r="D129" s="193">
        <v>4.0072337823201298E-2</v>
      </c>
      <c r="E129" s="175">
        <v>133790</v>
      </c>
      <c r="F129" s="193">
        <v>2.1243139679559153E-2</v>
      </c>
      <c r="G129" s="368">
        <v>20635</v>
      </c>
      <c r="H129" s="234">
        <v>0.11432120099362786</v>
      </c>
      <c r="I129" s="628"/>
      <c r="J129" s="640"/>
      <c r="K129" s="356">
        <v>150</v>
      </c>
      <c r="L129" s="193">
        <v>-0.47552447552447552</v>
      </c>
      <c r="M129" s="356">
        <v>54</v>
      </c>
      <c r="N129" s="193">
        <v>-8.4745762711864403E-2</v>
      </c>
      <c r="O129" s="233">
        <v>699</v>
      </c>
      <c r="P129" s="193">
        <v>-3.7190082644628086E-2</v>
      </c>
      <c r="Q129" s="356">
        <v>673</v>
      </c>
      <c r="R129" s="193">
        <v>0.21480144404332124</v>
      </c>
      <c r="S129" s="356">
        <v>363</v>
      </c>
      <c r="T129" s="193">
        <v>0.50622406639004147</v>
      </c>
      <c r="U129" s="356">
        <v>239</v>
      </c>
      <c r="V129" s="193">
        <v>-0.16724738675958184</v>
      </c>
      <c r="W129" s="628"/>
      <c r="X129" s="669"/>
      <c r="Y129" s="233">
        <v>5946</v>
      </c>
      <c r="Z129" s="193">
        <v>0.26537561183230474</v>
      </c>
      <c r="AA129" s="628"/>
      <c r="AB129" s="669"/>
    </row>
    <row r="130" spans="1:28" s="3" customFormat="1" ht="13.55" customHeight="1">
      <c r="A130" s="645"/>
      <c r="B130" s="117" t="s">
        <v>11</v>
      </c>
      <c r="C130" s="356">
        <v>1454795</v>
      </c>
      <c r="D130" s="193">
        <v>2.6366882974865558E-2</v>
      </c>
      <c r="E130" s="175">
        <v>148996</v>
      </c>
      <c r="F130" s="193">
        <v>-1.4622338912881006E-2</v>
      </c>
      <c r="G130" s="368">
        <v>28997</v>
      </c>
      <c r="H130" s="234">
        <v>0.17263830475574249</v>
      </c>
      <c r="I130" s="628"/>
      <c r="J130" s="640"/>
      <c r="K130" s="356">
        <v>136</v>
      </c>
      <c r="L130" s="193">
        <v>-0.39823008849557517</v>
      </c>
      <c r="M130" s="356">
        <v>32</v>
      </c>
      <c r="N130" s="193">
        <v>0.33333333333333326</v>
      </c>
      <c r="O130" s="233">
        <v>820</v>
      </c>
      <c r="P130" s="193">
        <v>0.24809741248097406</v>
      </c>
      <c r="Q130" s="356">
        <v>803</v>
      </c>
      <c r="R130" s="193">
        <v>0.22222222222222232</v>
      </c>
      <c r="S130" s="356">
        <v>316</v>
      </c>
      <c r="T130" s="193">
        <v>-3.0674846625766916E-2</v>
      </c>
      <c r="U130" s="356">
        <v>325</v>
      </c>
      <c r="V130" s="193">
        <v>4.5016077170418001E-2</v>
      </c>
      <c r="W130" s="628"/>
      <c r="X130" s="669"/>
      <c r="Y130" s="233">
        <v>5227</v>
      </c>
      <c r="Z130" s="193">
        <v>0.11283798169044079</v>
      </c>
      <c r="AA130" s="628"/>
      <c r="AB130" s="669"/>
    </row>
    <row r="131" spans="1:28" s="3" customFormat="1" ht="13.55" customHeight="1">
      <c r="A131" s="645"/>
      <c r="B131" s="221" t="s">
        <v>12</v>
      </c>
      <c r="C131" s="356">
        <v>1547193</v>
      </c>
      <c r="D131" s="193">
        <v>9.9494309920650226E-2</v>
      </c>
      <c r="E131" s="175">
        <v>150522</v>
      </c>
      <c r="F131" s="193">
        <v>5.0933134115774159E-2</v>
      </c>
      <c r="G131" s="368">
        <v>20603</v>
      </c>
      <c r="H131" s="234">
        <v>0.14169345007203815</v>
      </c>
      <c r="I131" s="628"/>
      <c r="J131" s="640"/>
      <c r="K131" s="356">
        <v>201</v>
      </c>
      <c r="L131" s="193">
        <v>-0.54109589041095885</v>
      </c>
      <c r="M131" s="356">
        <v>28</v>
      </c>
      <c r="N131" s="193">
        <v>0.27272727272727271</v>
      </c>
      <c r="O131" s="233">
        <v>1054</v>
      </c>
      <c r="P131" s="193">
        <v>0.94824399260628467</v>
      </c>
      <c r="Q131" s="356">
        <v>704</v>
      </c>
      <c r="R131" s="193">
        <v>0.19727891156462585</v>
      </c>
      <c r="S131" s="356">
        <v>397</v>
      </c>
      <c r="T131" s="193">
        <v>0.24062500000000009</v>
      </c>
      <c r="U131" s="356">
        <v>324</v>
      </c>
      <c r="V131" s="193">
        <v>0.265625</v>
      </c>
      <c r="W131" s="628"/>
      <c r="X131" s="669"/>
      <c r="Y131" s="233">
        <v>5600</v>
      </c>
      <c r="Z131" s="193">
        <v>0.25279642058165552</v>
      </c>
      <c r="AA131" s="628"/>
      <c r="AB131" s="669"/>
    </row>
    <row r="132" spans="1:28" s="3" customFormat="1" ht="13.55" customHeight="1">
      <c r="A132" s="645"/>
      <c r="B132" s="221" t="s">
        <v>13</v>
      </c>
      <c r="C132" s="356">
        <v>1321293</v>
      </c>
      <c r="D132" s="193">
        <v>0.10546435103301599</v>
      </c>
      <c r="E132" s="175">
        <v>120384</v>
      </c>
      <c r="F132" s="193">
        <v>-2.8448296733893375E-2</v>
      </c>
      <c r="G132" s="368">
        <v>19661</v>
      </c>
      <c r="H132" s="234">
        <v>0.18169251111912499</v>
      </c>
      <c r="I132" s="628"/>
      <c r="J132" s="640"/>
      <c r="K132" s="356">
        <v>102</v>
      </c>
      <c r="L132" s="193">
        <v>-2.8571428571428581E-2</v>
      </c>
      <c r="M132" s="356">
        <v>15</v>
      </c>
      <c r="N132" s="193">
        <v>-0.63414634146341464</v>
      </c>
      <c r="O132" s="233">
        <v>708</v>
      </c>
      <c r="P132" s="193">
        <v>0.47807933194154484</v>
      </c>
      <c r="Q132" s="356">
        <v>680</v>
      </c>
      <c r="R132" s="193">
        <v>0.31782945736434098</v>
      </c>
      <c r="S132" s="356">
        <v>275</v>
      </c>
      <c r="T132" s="193">
        <v>0.10441767068273089</v>
      </c>
      <c r="U132" s="356">
        <v>245</v>
      </c>
      <c r="V132" s="193">
        <v>-0.1887417218543046</v>
      </c>
      <c r="W132" s="628"/>
      <c r="X132" s="669"/>
      <c r="Y132" s="368">
        <v>5259</v>
      </c>
      <c r="Z132" s="193">
        <v>0.31672508763144713</v>
      </c>
      <c r="AA132" s="628"/>
      <c r="AB132" s="669"/>
    </row>
    <row r="133" spans="1:28" s="3" customFormat="1" ht="13.55" customHeight="1">
      <c r="A133" s="645"/>
      <c r="B133" s="117" t="s">
        <v>14</v>
      </c>
      <c r="C133" s="356">
        <v>1432100</v>
      </c>
      <c r="D133" s="193">
        <v>0.15571810517430196</v>
      </c>
      <c r="E133" s="175">
        <v>126819</v>
      </c>
      <c r="F133" s="193">
        <v>8.1704196519958971E-2</v>
      </c>
      <c r="G133" s="368">
        <v>17946</v>
      </c>
      <c r="H133" s="234">
        <v>0.3732782369146006</v>
      </c>
      <c r="I133" s="628"/>
      <c r="J133" s="640"/>
      <c r="K133" s="356">
        <v>145</v>
      </c>
      <c r="L133" s="193">
        <v>3.5714285714285809E-2</v>
      </c>
      <c r="M133" s="356">
        <v>26</v>
      </c>
      <c r="N133" s="193">
        <v>1.6</v>
      </c>
      <c r="O133" s="233">
        <v>695</v>
      </c>
      <c r="P133" s="193">
        <v>0.56884875846501126</v>
      </c>
      <c r="Q133" s="356">
        <v>1019</v>
      </c>
      <c r="R133" s="193">
        <v>0.31994818652849744</v>
      </c>
      <c r="S133" s="356">
        <v>298</v>
      </c>
      <c r="T133" s="193">
        <v>0.33632286995515703</v>
      </c>
      <c r="U133" s="356">
        <v>331</v>
      </c>
      <c r="V133" s="193">
        <v>0.28793774319066157</v>
      </c>
      <c r="W133" s="628"/>
      <c r="X133" s="669"/>
      <c r="Y133" s="368">
        <v>7071</v>
      </c>
      <c r="Z133" s="193">
        <v>0.37702044790652378</v>
      </c>
      <c r="AA133" s="628"/>
      <c r="AB133" s="669"/>
    </row>
    <row r="134" spans="1:28" s="3" customFormat="1" ht="13.55" customHeight="1">
      <c r="A134" s="645"/>
      <c r="B134" s="117" t="s">
        <v>15</v>
      </c>
      <c r="C134" s="356">
        <v>1288754</v>
      </c>
      <c r="D134" s="193">
        <v>0.11670929861775425</v>
      </c>
      <c r="E134" s="175">
        <v>105671</v>
      </c>
      <c r="F134" s="193">
        <v>-2.7507822565801532E-2</v>
      </c>
      <c r="G134" s="368">
        <v>8368</v>
      </c>
      <c r="H134" s="234">
        <v>0.11901577962021936</v>
      </c>
      <c r="I134" s="628"/>
      <c r="J134" s="640"/>
      <c r="K134" s="356">
        <v>162</v>
      </c>
      <c r="L134" s="193">
        <v>-0.32780082987551862</v>
      </c>
      <c r="M134" s="356">
        <v>38</v>
      </c>
      <c r="N134" s="193">
        <v>0.65217391304347827</v>
      </c>
      <c r="O134" s="233">
        <v>750</v>
      </c>
      <c r="P134" s="193">
        <v>0.51821862348178138</v>
      </c>
      <c r="Q134" s="356">
        <v>1240</v>
      </c>
      <c r="R134" s="193">
        <v>0.28497409326424861</v>
      </c>
      <c r="S134" s="356">
        <v>299</v>
      </c>
      <c r="T134" s="193">
        <v>-8.8414634146341431E-2</v>
      </c>
      <c r="U134" s="356">
        <v>361</v>
      </c>
      <c r="V134" s="193">
        <v>0.22372881355932206</v>
      </c>
      <c r="W134" s="628"/>
      <c r="X134" s="669"/>
      <c r="Y134" s="368">
        <v>7064</v>
      </c>
      <c r="Z134" s="193">
        <v>0.14082687338501287</v>
      </c>
      <c r="AA134" s="628"/>
      <c r="AB134" s="669"/>
    </row>
    <row r="135" spans="1:28" s="3" customFormat="1" ht="13.55" customHeight="1">
      <c r="A135" s="647"/>
      <c r="B135" s="176" t="s">
        <v>16</v>
      </c>
      <c r="C135" s="360">
        <v>1430677</v>
      </c>
      <c r="D135" s="204">
        <v>0.18781315822901989</v>
      </c>
      <c r="E135" s="189">
        <v>133473</v>
      </c>
      <c r="F135" s="204">
        <v>4.5780772545639836E-2</v>
      </c>
      <c r="G135" s="237">
        <v>11313</v>
      </c>
      <c r="H135" s="238">
        <v>9.931007676610637E-2</v>
      </c>
      <c r="I135" s="631"/>
      <c r="J135" s="641"/>
      <c r="K135" s="360">
        <v>110</v>
      </c>
      <c r="L135" s="204">
        <v>-0.47619047619047616</v>
      </c>
      <c r="M135" s="360">
        <v>37</v>
      </c>
      <c r="N135" s="204">
        <v>0.68181818181818188</v>
      </c>
      <c r="O135" s="237">
        <v>1171</v>
      </c>
      <c r="P135" s="204">
        <v>0.16633466135458175</v>
      </c>
      <c r="Q135" s="360">
        <v>1273</v>
      </c>
      <c r="R135" s="204">
        <v>0.20892687559354228</v>
      </c>
      <c r="S135" s="360">
        <v>373</v>
      </c>
      <c r="T135" s="204">
        <v>0.17295597484276737</v>
      </c>
      <c r="U135" s="360">
        <v>385</v>
      </c>
      <c r="V135" s="204">
        <v>0.32302405498281783</v>
      </c>
      <c r="W135" s="631"/>
      <c r="X135" s="670"/>
      <c r="Y135" s="370">
        <v>9605</v>
      </c>
      <c r="Z135" s="204">
        <v>0.3568300607430428</v>
      </c>
      <c r="AA135" s="631"/>
      <c r="AB135" s="670"/>
    </row>
    <row r="136" spans="1:28" s="3" customFormat="1" ht="13.55" customHeight="1">
      <c r="A136" s="645" t="s">
        <v>229</v>
      </c>
      <c r="B136" s="117" t="s">
        <v>209</v>
      </c>
      <c r="C136" s="368">
        <v>1834538</v>
      </c>
      <c r="D136" s="193">
        <v>0.24891704898145078</v>
      </c>
      <c r="E136" s="368">
        <v>160175</v>
      </c>
      <c r="F136" s="426">
        <v>0.10382540021638897</v>
      </c>
      <c r="G136" s="368">
        <v>11115</v>
      </c>
      <c r="H136" s="234">
        <v>6.2721101443732774E-2</v>
      </c>
      <c r="I136" s="628">
        <v>50725</v>
      </c>
      <c r="J136" s="640">
        <v>0.11429638416589771</v>
      </c>
      <c r="K136" s="368">
        <v>89</v>
      </c>
      <c r="L136" s="426">
        <v>-0.52659574468085113</v>
      </c>
      <c r="M136" s="368">
        <v>77</v>
      </c>
      <c r="N136" s="193">
        <v>1.0810810810810811</v>
      </c>
      <c r="O136" s="368">
        <v>1298</v>
      </c>
      <c r="P136" s="193">
        <v>0.24091778202676872</v>
      </c>
      <c r="Q136" s="368">
        <v>3015</v>
      </c>
      <c r="R136" s="193">
        <v>0.52349671551288535</v>
      </c>
      <c r="S136" s="368">
        <v>461</v>
      </c>
      <c r="T136" s="193">
        <v>7.2093023255813904E-2</v>
      </c>
      <c r="U136" s="233">
        <v>439</v>
      </c>
      <c r="V136" s="234">
        <v>0.26878612716762995</v>
      </c>
      <c r="W136" s="638">
        <v>23094</v>
      </c>
      <c r="X136" s="615">
        <v>0.33761946133796705</v>
      </c>
      <c r="Y136" s="371">
        <v>7594</v>
      </c>
      <c r="Z136" s="193">
        <v>0.21679218074026596</v>
      </c>
      <c r="AA136" s="671">
        <v>5042</v>
      </c>
      <c r="AB136" s="640">
        <v>0.31507563901930102</v>
      </c>
    </row>
    <row r="137" spans="1:28" s="3" customFormat="1" ht="13.55" customHeight="1">
      <c r="A137" s="645"/>
      <c r="B137" s="117" t="s">
        <v>210</v>
      </c>
      <c r="C137" s="356">
        <v>1445609</v>
      </c>
      <c r="D137" s="193">
        <v>0.10126283344874581</v>
      </c>
      <c r="E137" s="356">
        <v>118912</v>
      </c>
      <c r="F137" s="426">
        <v>0.41984477611940307</v>
      </c>
      <c r="G137" s="368">
        <v>9397</v>
      </c>
      <c r="H137" s="234">
        <v>5.3239184039453047E-2</v>
      </c>
      <c r="I137" s="628"/>
      <c r="J137" s="640"/>
      <c r="K137" s="377">
        <v>87</v>
      </c>
      <c r="L137" s="193">
        <v>-0.68014705882352944</v>
      </c>
      <c r="M137" s="356">
        <v>45</v>
      </c>
      <c r="N137" s="193">
        <v>-0.36619718309859151</v>
      </c>
      <c r="O137" s="377">
        <v>682</v>
      </c>
      <c r="P137" s="193">
        <v>0.10714285714285721</v>
      </c>
      <c r="Q137" s="356">
        <v>1627</v>
      </c>
      <c r="R137" s="193">
        <v>0.26614785992217893</v>
      </c>
      <c r="S137" s="356">
        <v>432</v>
      </c>
      <c r="T137" s="193">
        <v>0.55395683453237421</v>
      </c>
      <c r="U137" s="233">
        <v>441</v>
      </c>
      <c r="V137" s="234">
        <v>0.23529411764705888</v>
      </c>
      <c r="W137" s="628"/>
      <c r="X137" s="616"/>
      <c r="Y137" s="368">
        <v>6317</v>
      </c>
      <c r="Z137" s="193">
        <v>0.18673680255495029</v>
      </c>
      <c r="AA137" s="672"/>
      <c r="AB137" s="640"/>
    </row>
    <row r="138" spans="1:28" s="3" customFormat="1" ht="13.55" customHeight="1">
      <c r="A138" s="645"/>
      <c r="B138" s="117" t="s">
        <v>7</v>
      </c>
      <c r="C138" s="356">
        <v>1416683</v>
      </c>
      <c r="D138" s="193">
        <v>0.23087182080334748</v>
      </c>
      <c r="E138" s="356">
        <v>113589</v>
      </c>
      <c r="F138" s="426">
        <v>0.16874337630801839</v>
      </c>
      <c r="G138" s="368">
        <v>9197</v>
      </c>
      <c r="H138" s="234">
        <v>4.9406663623916103E-2</v>
      </c>
      <c r="I138" s="628"/>
      <c r="J138" s="640"/>
      <c r="K138" s="377">
        <v>191</v>
      </c>
      <c r="L138" s="193">
        <v>4.9450549450549497E-2</v>
      </c>
      <c r="M138" s="356">
        <v>30</v>
      </c>
      <c r="N138" s="193">
        <v>7.1428571428571397E-2</v>
      </c>
      <c r="O138" s="377">
        <v>694</v>
      </c>
      <c r="P138" s="193">
        <v>1.9089574155653377E-2</v>
      </c>
      <c r="Q138" s="356">
        <v>1814</v>
      </c>
      <c r="R138" s="193">
        <v>0.39324116743471582</v>
      </c>
      <c r="S138" s="356">
        <v>350</v>
      </c>
      <c r="T138" s="193">
        <v>-5.9139784946236507E-2</v>
      </c>
      <c r="U138" s="369">
        <v>520</v>
      </c>
      <c r="V138" s="234">
        <v>0.34715025906735741</v>
      </c>
      <c r="W138" s="628"/>
      <c r="X138" s="616"/>
      <c r="Y138" s="368">
        <v>8675</v>
      </c>
      <c r="Z138" s="193">
        <v>0.40576891913790303</v>
      </c>
      <c r="AA138" s="672"/>
      <c r="AB138" s="640"/>
    </row>
    <row r="139" spans="1:28" s="3" customFormat="1" ht="13.55" customHeight="1">
      <c r="A139" s="645"/>
      <c r="B139" s="221" t="s">
        <v>8</v>
      </c>
      <c r="C139" s="356">
        <v>1495460</v>
      </c>
      <c r="D139" s="193">
        <v>0.26746250693923562</v>
      </c>
      <c r="E139" s="356">
        <v>132226</v>
      </c>
      <c r="F139" s="426">
        <v>0.22382755014207301</v>
      </c>
      <c r="G139" s="368">
        <v>11823</v>
      </c>
      <c r="H139" s="234">
        <v>7.7855775366943103E-2</v>
      </c>
      <c r="I139" s="628"/>
      <c r="J139" s="640"/>
      <c r="K139" s="377">
        <v>115</v>
      </c>
      <c r="L139" s="193">
        <v>1.1296296296296298</v>
      </c>
      <c r="M139" s="356">
        <v>31</v>
      </c>
      <c r="N139" s="193">
        <v>0.40909090909090917</v>
      </c>
      <c r="O139" s="377">
        <v>998</v>
      </c>
      <c r="P139" s="193">
        <v>6.3965884861407307E-2</v>
      </c>
      <c r="Q139" s="356">
        <v>1469</v>
      </c>
      <c r="R139" s="193">
        <v>0.45014807502467913</v>
      </c>
      <c r="S139" s="356">
        <v>327</v>
      </c>
      <c r="T139" s="193">
        <v>0.10847457627118651</v>
      </c>
      <c r="U139" s="369">
        <v>329</v>
      </c>
      <c r="V139" s="234">
        <v>0.29019607843137263</v>
      </c>
      <c r="W139" s="628"/>
      <c r="X139" s="616"/>
      <c r="Y139" s="233">
        <v>6945</v>
      </c>
      <c r="Z139" s="193">
        <v>0.17057138041463005</v>
      </c>
      <c r="AA139" s="672"/>
      <c r="AB139" s="640"/>
    </row>
    <row r="140" spans="1:28" s="3" customFormat="1" ht="13.55" customHeight="1">
      <c r="A140" s="645"/>
      <c r="B140" s="117" t="s">
        <v>9</v>
      </c>
      <c r="C140" s="356">
        <v>1579265</v>
      </c>
      <c r="D140" s="193">
        <v>0.29130100253229141</v>
      </c>
      <c r="E140" s="356">
        <v>154737</v>
      </c>
      <c r="F140" s="426">
        <v>0.29358212324129118</v>
      </c>
      <c r="G140" s="368">
        <v>19841</v>
      </c>
      <c r="H140" s="234">
        <v>0.15805754975777742</v>
      </c>
      <c r="I140" s="628"/>
      <c r="J140" s="640"/>
      <c r="K140" s="377">
        <v>95</v>
      </c>
      <c r="L140" s="193">
        <v>-0.39873417721518989</v>
      </c>
      <c r="M140" s="356">
        <v>26</v>
      </c>
      <c r="N140" s="193">
        <v>-0.29729729729729726</v>
      </c>
      <c r="O140" s="377">
        <v>677</v>
      </c>
      <c r="P140" s="193">
        <v>7.4404761904762751E-3</v>
      </c>
      <c r="Q140" s="356">
        <v>726</v>
      </c>
      <c r="R140" s="193">
        <v>0.10000000000000009</v>
      </c>
      <c r="S140" s="356">
        <v>230</v>
      </c>
      <c r="T140" s="193">
        <v>-0.1015625</v>
      </c>
      <c r="U140" s="369">
        <v>349</v>
      </c>
      <c r="V140" s="234">
        <v>7.055214723926384E-2</v>
      </c>
      <c r="W140" s="628"/>
      <c r="X140" s="616"/>
      <c r="Y140" s="368">
        <v>7901</v>
      </c>
      <c r="Z140" s="193">
        <v>0.39840707964601774</v>
      </c>
      <c r="AA140" s="672"/>
      <c r="AB140" s="640"/>
    </row>
    <row r="141" spans="1:28" s="3" customFormat="1" ht="13.55" customHeight="1">
      <c r="A141" s="645"/>
      <c r="B141" s="221" t="s">
        <v>10</v>
      </c>
      <c r="C141" s="356">
        <v>1373551</v>
      </c>
      <c r="D141" s="193">
        <v>8.116249579869636E-2</v>
      </c>
      <c r="E141" s="356">
        <v>147947</v>
      </c>
      <c r="F141" s="426">
        <v>0.10581508333956191</v>
      </c>
      <c r="G141" s="368">
        <v>24961</v>
      </c>
      <c r="H141" s="234">
        <v>0.20964380906227276</v>
      </c>
      <c r="I141" s="628"/>
      <c r="J141" s="640"/>
      <c r="K141" s="377">
        <v>140</v>
      </c>
      <c r="L141" s="193">
        <v>-6.6666666666666652E-2</v>
      </c>
      <c r="M141" s="356">
        <v>23</v>
      </c>
      <c r="N141" s="193">
        <v>-0.57407407407407407</v>
      </c>
      <c r="O141" s="377">
        <v>2902</v>
      </c>
      <c r="P141" s="193">
        <v>3.1516452074391985</v>
      </c>
      <c r="Q141" s="356">
        <v>733</v>
      </c>
      <c r="R141" s="193">
        <v>8.9153046062407038E-2</v>
      </c>
      <c r="S141" s="356">
        <v>356</v>
      </c>
      <c r="T141" s="193">
        <v>-1.9283746556473802E-2</v>
      </c>
      <c r="U141" s="369">
        <v>380</v>
      </c>
      <c r="V141" s="234">
        <v>0.58995815899581583</v>
      </c>
      <c r="W141" s="628"/>
      <c r="X141" s="616"/>
      <c r="Y141" s="233">
        <v>7535</v>
      </c>
      <c r="Z141" s="193">
        <v>0.26723847965018499</v>
      </c>
      <c r="AA141" s="672"/>
      <c r="AB141" s="640"/>
    </row>
    <row r="142" spans="1:28" s="3" customFormat="1" ht="13.55" customHeight="1">
      <c r="A142" s="645"/>
      <c r="B142" s="117" t="s">
        <v>11</v>
      </c>
      <c r="C142" s="356">
        <v>1675332</v>
      </c>
      <c r="D142" s="193">
        <v>0.1515931797950914</v>
      </c>
      <c r="E142" s="356">
        <v>176272</v>
      </c>
      <c r="F142" s="193">
        <v>0.18306531718972319</v>
      </c>
      <c r="G142" s="368">
        <v>32107</v>
      </c>
      <c r="H142" s="234">
        <v>0.10725247439390273</v>
      </c>
      <c r="I142" s="628"/>
      <c r="J142" s="640"/>
      <c r="K142" s="377">
        <v>254</v>
      </c>
      <c r="L142" s="193">
        <v>0.86764705882352944</v>
      </c>
      <c r="M142" s="356">
        <v>34</v>
      </c>
      <c r="N142" s="193">
        <v>6.25E-2</v>
      </c>
      <c r="O142" s="377">
        <v>889</v>
      </c>
      <c r="P142" s="193">
        <v>8.4146341463414709E-2</v>
      </c>
      <c r="Q142" s="356">
        <v>966</v>
      </c>
      <c r="R142" s="193">
        <v>0.20298879202988784</v>
      </c>
      <c r="S142" s="356">
        <v>308</v>
      </c>
      <c r="T142" s="193">
        <v>-2.5316455696202556E-2</v>
      </c>
      <c r="U142" s="369">
        <v>490</v>
      </c>
      <c r="V142" s="234">
        <v>0.50769230769230766</v>
      </c>
      <c r="W142" s="628"/>
      <c r="X142" s="616"/>
      <c r="Y142" s="233">
        <v>7300</v>
      </c>
      <c r="Z142" s="193">
        <v>0.3965946049359097</v>
      </c>
      <c r="AA142" s="672"/>
      <c r="AB142" s="640"/>
    </row>
    <row r="143" spans="1:28" s="3" customFormat="1" ht="13.55" customHeight="1">
      <c r="A143" s="645"/>
      <c r="B143" s="221" t="s">
        <v>12</v>
      </c>
      <c r="C143" s="356">
        <v>1835249</v>
      </c>
      <c r="D143" s="193">
        <v>0.18617974615965815</v>
      </c>
      <c r="E143" s="356">
        <v>161642</v>
      </c>
      <c r="F143" s="193">
        <v>7.3876244004198677E-2</v>
      </c>
      <c r="G143" s="368">
        <v>22622</v>
      </c>
      <c r="H143" s="234">
        <v>9.7995437557637288E-2</v>
      </c>
      <c r="I143" s="628"/>
      <c r="J143" s="640"/>
      <c r="K143" s="377">
        <v>171</v>
      </c>
      <c r="L143" s="193">
        <v>-0.14925373134328357</v>
      </c>
      <c r="M143" s="356">
        <v>38</v>
      </c>
      <c r="N143" s="193">
        <v>0.35714285714285721</v>
      </c>
      <c r="O143" s="377"/>
      <c r="P143" s="193"/>
      <c r="Q143" s="356">
        <v>864</v>
      </c>
      <c r="R143" s="193">
        <v>0.22727272727272729</v>
      </c>
      <c r="S143" s="356">
        <v>289</v>
      </c>
      <c r="T143" s="193">
        <v>-0.27204030226700249</v>
      </c>
      <c r="U143" s="369">
        <v>415</v>
      </c>
      <c r="V143" s="234">
        <v>0.28086419753086411</v>
      </c>
      <c r="W143" s="628"/>
      <c r="X143" s="616"/>
      <c r="Y143" s="233">
        <v>7572</v>
      </c>
      <c r="Z143" s="193">
        <v>0.35214285714285709</v>
      </c>
      <c r="AA143" s="672"/>
      <c r="AB143" s="640"/>
    </row>
    <row r="144" spans="1:28" s="3" customFormat="1" ht="13.55" customHeight="1">
      <c r="A144" s="645"/>
      <c r="B144" s="221" t="s">
        <v>13</v>
      </c>
      <c r="C144" s="356">
        <v>1511657</v>
      </c>
      <c r="D144" s="193">
        <v>0.14407402445937426</v>
      </c>
      <c r="E144" s="356">
        <v>146037</v>
      </c>
      <c r="F144" s="193">
        <v>0.21309310207336529</v>
      </c>
      <c r="G144" s="368">
        <v>20968</v>
      </c>
      <c r="H144" s="234">
        <v>6.6476781445501176E-2</v>
      </c>
      <c r="I144" s="628"/>
      <c r="J144" s="640"/>
      <c r="K144" s="377">
        <v>124</v>
      </c>
      <c r="L144" s="193">
        <v>0.21568627450980382</v>
      </c>
      <c r="M144" s="356">
        <v>37</v>
      </c>
      <c r="N144" s="193">
        <v>1.4666666666666668</v>
      </c>
      <c r="O144" s="377"/>
      <c r="P144" s="193"/>
      <c r="Q144" s="628">
        <v>1738</v>
      </c>
      <c r="R144" s="640">
        <v>2.2954679223072372E-2</v>
      </c>
      <c r="S144" s="356">
        <v>250</v>
      </c>
      <c r="T144" s="193">
        <v>-9.0909090909090939E-2</v>
      </c>
      <c r="U144" s="369">
        <v>376</v>
      </c>
      <c r="V144" s="234">
        <v>0.53469387755102038</v>
      </c>
      <c r="W144" s="628"/>
      <c r="X144" s="616"/>
      <c r="Y144" s="368">
        <v>6339</v>
      </c>
      <c r="Z144" s="193">
        <v>0.20536223616657168</v>
      </c>
      <c r="AA144" s="672"/>
      <c r="AB144" s="640"/>
    </row>
    <row r="145" spans="1:40" s="3" customFormat="1" ht="13.55" customHeight="1">
      <c r="A145" s="645"/>
      <c r="B145" s="117" t="s">
        <v>14</v>
      </c>
      <c r="C145" s="356">
        <v>1735308</v>
      </c>
      <c r="D145" s="193">
        <v>0.21172264506668528</v>
      </c>
      <c r="E145" s="356">
        <v>153690</v>
      </c>
      <c r="F145" s="193">
        <v>0.21188465450760541</v>
      </c>
      <c r="G145" s="368">
        <v>20265</v>
      </c>
      <c r="H145" s="234">
        <v>0.12922099632230033</v>
      </c>
      <c r="I145" s="628"/>
      <c r="J145" s="640"/>
      <c r="K145" s="377">
        <v>210</v>
      </c>
      <c r="L145" s="193">
        <v>0.44827586206896552</v>
      </c>
      <c r="M145" s="356">
        <v>26</v>
      </c>
      <c r="N145" s="193">
        <v>0</v>
      </c>
      <c r="O145" s="377"/>
      <c r="P145" s="193"/>
      <c r="Q145" s="628"/>
      <c r="R145" s="640"/>
      <c r="S145" s="356">
        <v>300</v>
      </c>
      <c r="T145" s="193">
        <v>6.7114093959732557E-3</v>
      </c>
      <c r="U145" s="369">
        <v>415</v>
      </c>
      <c r="V145" s="234">
        <v>0.25377643504531733</v>
      </c>
      <c r="W145" s="628"/>
      <c r="X145" s="616"/>
      <c r="Y145" s="368">
        <v>8146</v>
      </c>
      <c r="Z145" s="193">
        <v>0.1520294159241975</v>
      </c>
      <c r="AA145" s="672"/>
      <c r="AB145" s="640"/>
    </row>
    <row r="146" spans="1:40" s="3" customFormat="1" ht="13.55" customHeight="1">
      <c r="A146" s="645"/>
      <c r="B146" s="117" t="s">
        <v>15</v>
      </c>
      <c r="C146" s="356">
        <v>1626063</v>
      </c>
      <c r="D146" s="193">
        <v>0.26173265029633275</v>
      </c>
      <c r="E146" s="356">
        <v>145991</v>
      </c>
      <c r="F146" s="193">
        <v>0.38156163942803611</v>
      </c>
      <c r="G146" s="368">
        <v>9718</v>
      </c>
      <c r="H146" s="193">
        <v>0.16132887189292533</v>
      </c>
      <c r="I146" s="628"/>
      <c r="J146" s="640"/>
      <c r="K146" s="377">
        <v>170</v>
      </c>
      <c r="L146" s="193">
        <v>4.9382716049382713E-2</v>
      </c>
      <c r="M146" s="356">
        <v>23</v>
      </c>
      <c r="N146" s="193">
        <v>-0.39473684210526316</v>
      </c>
      <c r="O146" s="377"/>
      <c r="P146" s="193"/>
      <c r="Q146" s="356">
        <v>1555</v>
      </c>
      <c r="R146" s="193">
        <v>0.25403225806451624</v>
      </c>
      <c r="S146" s="356">
        <v>378</v>
      </c>
      <c r="T146" s="193">
        <v>0.26421404682274252</v>
      </c>
      <c r="U146" s="369">
        <v>526</v>
      </c>
      <c r="V146" s="234">
        <v>0.45706371191135742</v>
      </c>
      <c r="W146" s="628"/>
      <c r="X146" s="616"/>
      <c r="Y146" s="368">
        <v>10553</v>
      </c>
      <c r="Z146" s="193">
        <v>0.49391279728199322</v>
      </c>
      <c r="AA146" s="672"/>
      <c r="AB146" s="640"/>
    </row>
    <row r="147" spans="1:40" s="3" customFormat="1" ht="13.55" customHeight="1">
      <c r="A147" s="645"/>
      <c r="B147" s="378" t="s">
        <v>16</v>
      </c>
      <c r="C147" s="379">
        <v>1781715</v>
      </c>
      <c r="D147" s="193">
        <v>0.24536495659048119</v>
      </c>
      <c r="E147" s="356">
        <v>164238</v>
      </c>
      <c r="F147" s="193">
        <v>0.23049605538198747</v>
      </c>
      <c r="G147" s="368">
        <v>12727</v>
      </c>
      <c r="H147" s="193">
        <v>0.12498895076460714</v>
      </c>
      <c r="I147" s="631"/>
      <c r="J147" s="641"/>
      <c r="K147" s="377">
        <v>165</v>
      </c>
      <c r="L147" s="193">
        <v>0.5</v>
      </c>
      <c r="M147" s="356">
        <v>36</v>
      </c>
      <c r="N147" s="193">
        <v>-2.7027027027026973E-2</v>
      </c>
      <c r="O147" s="377"/>
      <c r="P147" s="193"/>
      <c r="Q147" s="356">
        <v>1872</v>
      </c>
      <c r="R147" s="193">
        <v>0.47054202670856249</v>
      </c>
      <c r="S147" s="356">
        <v>486</v>
      </c>
      <c r="T147" s="193">
        <v>0.30294906166219837</v>
      </c>
      <c r="U147" s="369">
        <v>420</v>
      </c>
      <c r="V147" s="234">
        <v>9.0909090909090828E-2</v>
      </c>
      <c r="W147" s="631"/>
      <c r="X147" s="617"/>
      <c r="Y147" s="370">
        <v>10577</v>
      </c>
      <c r="Z147" s="204">
        <v>0.10119729307652259</v>
      </c>
      <c r="AA147" s="673"/>
      <c r="AB147" s="641"/>
      <c r="AC147" s="2"/>
      <c r="AD147" s="2"/>
      <c r="AE147" s="2"/>
      <c r="AF147" s="2"/>
      <c r="AG147" s="2"/>
      <c r="AH147" s="2"/>
      <c r="AI147" s="2"/>
    </row>
    <row r="148" spans="1:40" s="17" customFormat="1" ht="13.55" customHeight="1">
      <c r="A148" s="646" t="s">
        <v>230</v>
      </c>
      <c r="B148" s="67" t="s">
        <v>209</v>
      </c>
      <c r="C148" s="380">
        <v>2112337</v>
      </c>
      <c r="D148" s="84">
        <v>0.15142722581925261</v>
      </c>
      <c r="E148" s="362">
        <v>181347</v>
      </c>
      <c r="F148" s="198">
        <v>0.1321804276572498</v>
      </c>
      <c r="G148" s="371">
        <v>12658</v>
      </c>
      <c r="H148" s="198">
        <v>0.13882141250562308</v>
      </c>
      <c r="I148" s="628">
        <v>50312</v>
      </c>
      <c r="J148" s="640">
        <v>-8.1419418432725488E-3</v>
      </c>
      <c r="K148" s="429">
        <v>201</v>
      </c>
      <c r="L148" s="198">
        <v>1.2584269662921348</v>
      </c>
      <c r="M148" s="83">
        <v>42</v>
      </c>
      <c r="N148" s="198">
        <v>-0.45454545454545459</v>
      </c>
      <c r="O148" s="429"/>
      <c r="P148" s="198"/>
      <c r="Q148" s="638">
        <v>16323</v>
      </c>
      <c r="R148" s="639">
        <v>-3.4190121497038595E-3</v>
      </c>
      <c r="S148" s="362">
        <v>502</v>
      </c>
      <c r="T148" s="198">
        <v>8.8937093275488044E-2</v>
      </c>
      <c r="U148" s="83">
        <v>492</v>
      </c>
      <c r="V148" s="84">
        <v>0.12072892938496582</v>
      </c>
      <c r="W148" s="638">
        <v>21347</v>
      </c>
      <c r="X148" s="615">
        <v>-7.5647354291157876E-2</v>
      </c>
      <c r="Y148" s="371">
        <v>9365</v>
      </c>
      <c r="Z148" s="193">
        <v>0.23321042928627866</v>
      </c>
      <c r="AA148" s="671">
        <v>5053</v>
      </c>
      <c r="AB148" s="640">
        <v>2.181673938913109E-3</v>
      </c>
      <c r="AC148" s="2"/>
      <c r="AD148" s="2"/>
      <c r="AE148" s="2"/>
      <c r="AF148" s="2"/>
      <c r="AG148" s="2"/>
      <c r="AH148" s="2"/>
      <c r="AI148" s="2"/>
      <c r="AJ148" s="3"/>
      <c r="AK148" s="3"/>
      <c r="AL148" s="3"/>
      <c r="AM148" s="3"/>
    </row>
    <row r="149" spans="1:40" s="3" customFormat="1" ht="13.55" customHeight="1">
      <c r="A149" s="645"/>
      <c r="B149" s="378" t="s">
        <v>210</v>
      </c>
      <c r="C149" s="383">
        <v>1876928</v>
      </c>
      <c r="D149" s="193">
        <v>0.29836491056710357</v>
      </c>
      <c r="E149" s="356">
        <v>150529</v>
      </c>
      <c r="F149" s="193">
        <v>0.26588569698600639</v>
      </c>
      <c r="G149" s="368">
        <v>11806</v>
      </c>
      <c r="H149" s="193">
        <v>0.25635841225923173</v>
      </c>
      <c r="I149" s="628"/>
      <c r="J149" s="640"/>
      <c r="K149" s="377">
        <v>183</v>
      </c>
      <c r="L149" s="193">
        <v>1.103448275862069</v>
      </c>
      <c r="M149" s="356">
        <v>34</v>
      </c>
      <c r="N149" s="193">
        <v>-0.24444444444444446</v>
      </c>
      <c r="O149" s="377"/>
      <c r="P149" s="193"/>
      <c r="Q149" s="628"/>
      <c r="R149" s="640"/>
      <c r="S149" s="356">
        <v>415</v>
      </c>
      <c r="T149" s="193">
        <v>-3.935185185185186E-2</v>
      </c>
      <c r="U149" s="369"/>
      <c r="V149" s="234"/>
      <c r="W149" s="628"/>
      <c r="X149" s="616"/>
      <c r="Y149" s="368">
        <v>7307</v>
      </c>
      <c r="Z149" s="193">
        <v>0.15671996200728189</v>
      </c>
      <c r="AA149" s="672"/>
      <c r="AB149" s="640"/>
      <c r="AC149" s="2"/>
      <c r="AD149" s="2"/>
      <c r="AE149" s="2"/>
      <c r="AF149" s="2"/>
      <c r="AG149" s="2"/>
      <c r="AH149" s="2"/>
      <c r="AI149" s="2"/>
    </row>
    <row r="150" spans="1:40" s="3" customFormat="1" ht="13.55" customHeight="1">
      <c r="A150" s="645"/>
      <c r="B150" s="260" t="s">
        <v>213</v>
      </c>
      <c r="C150" s="385">
        <v>1569162</v>
      </c>
      <c r="D150" s="234">
        <v>0.1076309943720648</v>
      </c>
      <c r="E150" s="356">
        <v>126499</v>
      </c>
      <c r="F150" s="193">
        <v>0.11365537155886574</v>
      </c>
      <c r="G150" s="368">
        <v>10341</v>
      </c>
      <c r="H150" s="193">
        <v>0.12438838751766879</v>
      </c>
      <c r="I150" s="628"/>
      <c r="J150" s="640"/>
      <c r="K150" s="377">
        <v>190</v>
      </c>
      <c r="L150" s="193">
        <v>-5.2356020942407877E-3</v>
      </c>
      <c r="M150" s="356">
        <v>26</v>
      </c>
      <c r="N150" s="193">
        <v>-0.1333333333333333</v>
      </c>
      <c r="O150" s="377"/>
      <c r="P150" s="193"/>
      <c r="Q150" s="628"/>
      <c r="R150" s="640"/>
      <c r="S150" s="356">
        <v>451</v>
      </c>
      <c r="T150" s="193">
        <v>0.28857142857142848</v>
      </c>
      <c r="U150" s="369"/>
      <c r="V150" s="234"/>
      <c r="W150" s="628"/>
      <c r="X150" s="616"/>
      <c r="Y150" s="368">
        <v>8465</v>
      </c>
      <c r="Z150" s="193">
        <v>-2.420749279538903E-2</v>
      </c>
      <c r="AA150" s="672"/>
      <c r="AB150" s="640"/>
      <c r="AC150" s="2"/>
      <c r="AD150" s="2"/>
      <c r="AE150" s="2"/>
      <c r="AF150" s="2"/>
      <c r="AG150" s="2"/>
      <c r="AH150" s="2"/>
      <c r="AI150" s="2"/>
    </row>
    <row r="151" spans="1:40" s="3" customFormat="1" ht="13.55" customHeight="1">
      <c r="A151" s="645"/>
      <c r="B151" s="260" t="s">
        <v>214</v>
      </c>
      <c r="C151" s="385">
        <v>1636597</v>
      </c>
      <c r="D151" s="234">
        <v>9.4376980995813931E-2</v>
      </c>
      <c r="E151" s="369">
        <v>136312</v>
      </c>
      <c r="F151" s="234">
        <v>3.0901638104457563E-2</v>
      </c>
      <c r="G151" s="233">
        <v>14582</v>
      </c>
      <c r="H151" s="234">
        <v>0.23335870760382305</v>
      </c>
      <c r="I151" s="628"/>
      <c r="J151" s="640"/>
      <c r="K151" s="384">
        <v>146</v>
      </c>
      <c r="L151" s="234">
        <v>0.26956521739130435</v>
      </c>
      <c r="M151" s="369">
        <v>21</v>
      </c>
      <c r="N151" s="234">
        <v>-0.32258064516129037</v>
      </c>
      <c r="O151" s="384"/>
      <c r="P151" s="234"/>
      <c r="Q151" s="628"/>
      <c r="R151" s="640"/>
      <c r="S151" s="369">
        <v>292</v>
      </c>
      <c r="T151" s="234">
        <v>-0.10703363914373087</v>
      </c>
      <c r="U151" s="369"/>
      <c r="V151" s="234"/>
      <c r="W151" s="628"/>
      <c r="X151" s="616"/>
      <c r="Y151" s="233">
        <v>7217</v>
      </c>
      <c r="Z151" s="193">
        <v>3.916486681065523E-2</v>
      </c>
      <c r="AA151" s="672"/>
      <c r="AB151" s="640"/>
      <c r="AC151" s="2"/>
      <c r="AD151" s="2"/>
      <c r="AE151" s="2"/>
      <c r="AF151" s="2"/>
      <c r="AG151" s="2"/>
      <c r="AH151" s="2"/>
      <c r="AI151" s="2"/>
    </row>
    <row r="152" spans="1:40" s="3" customFormat="1" ht="13.55" customHeight="1">
      <c r="A152" s="645"/>
      <c r="B152" s="378" t="s">
        <v>215</v>
      </c>
      <c r="C152" s="385">
        <v>1656728</v>
      </c>
      <c r="D152" s="234">
        <v>4.9050032768408025E-2</v>
      </c>
      <c r="E152" s="369">
        <v>154922</v>
      </c>
      <c r="F152" s="234">
        <v>1.1955770113158959E-3</v>
      </c>
      <c r="G152" s="233">
        <v>21143</v>
      </c>
      <c r="H152" s="234">
        <v>6.5621692455017477E-2</v>
      </c>
      <c r="I152" s="628"/>
      <c r="J152" s="640"/>
      <c r="K152" s="384">
        <v>206</v>
      </c>
      <c r="L152" s="234">
        <v>1.168421052631579</v>
      </c>
      <c r="M152" s="369">
        <v>18</v>
      </c>
      <c r="N152" s="234">
        <v>-0.30769230769230771</v>
      </c>
      <c r="O152" s="384"/>
      <c r="P152" s="234"/>
      <c r="Q152" s="628"/>
      <c r="R152" s="640"/>
      <c r="S152" s="369">
        <v>283</v>
      </c>
      <c r="T152" s="234">
        <v>0.23043478260869565</v>
      </c>
      <c r="U152" s="369"/>
      <c r="V152" s="234"/>
      <c r="W152" s="628"/>
      <c r="X152" s="616"/>
      <c r="Y152" s="368">
        <v>6931</v>
      </c>
      <c r="Z152" s="193">
        <v>-0.12276926971269464</v>
      </c>
      <c r="AA152" s="672"/>
      <c r="AB152" s="640"/>
      <c r="AC152" s="2"/>
      <c r="AD152" s="2"/>
      <c r="AE152" s="2"/>
      <c r="AF152" s="2"/>
      <c r="AG152" s="2"/>
      <c r="AH152" s="2"/>
      <c r="AI152" s="2"/>
    </row>
    <row r="153" spans="1:40" s="3" customFormat="1" ht="13.55" customHeight="1">
      <c r="A153" s="645"/>
      <c r="B153" s="378" t="s">
        <v>10</v>
      </c>
      <c r="C153" s="385">
        <v>1778317</v>
      </c>
      <c r="D153" s="234">
        <v>0.29468581800020521</v>
      </c>
      <c r="E153" s="369">
        <v>172488</v>
      </c>
      <c r="F153" s="234">
        <v>0.16587696945527797</v>
      </c>
      <c r="G153" s="233">
        <v>29325</v>
      </c>
      <c r="H153" s="234">
        <v>0.17483273907295382</v>
      </c>
      <c r="I153" s="628"/>
      <c r="J153" s="640"/>
      <c r="K153" s="384">
        <v>191</v>
      </c>
      <c r="L153" s="234">
        <v>0.36428571428571432</v>
      </c>
      <c r="M153" s="369">
        <v>46</v>
      </c>
      <c r="N153" s="234">
        <v>1</v>
      </c>
      <c r="O153" s="384"/>
      <c r="P153" s="234"/>
      <c r="Q153" s="628"/>
      <c r="R153" s="640"/>
      <c r="S153" s="369">
        <v>321</v>
      </c>
      <c r="T153" s="234">
        <v>-9.8314606741572996E-2</v>
      </c>
      <c r="U153" s="369"/>
      <c r="V153" s="234"/>
      <c r="W153" s="628"/>
      <c r="X153" s="616"/>
      <c r="Y153" s="233">
        <v>6245</v>
      </c>
      <c r="Z153" s="193">
        <v>-0.17120106171201066</v>
      </c>
      <c r="AA153" s="672"/>
      <c r="AB153" s="640"/>
      <c r="AC153" s="2"/>
      <c r="AD153" s="2"/>
      <c r="AE153" s="2"/>
      <c r="AF153" s="2"/>
      <c r="AG153" s="2"/>
      <c r="AH153" s="2"/>
      <c r="AI153" s="2"/>
      <c r="AJ153" s="8"/>
      <c r="AK153" s="8"/>
      <c r="AL153" s="8"/>
      <c r="AM153" s="8"/>
    </row>
    <row r="154" spans="1:40" s="3" customFormat="1" ht="13.55" customHeight="1">
      <c r="A154" s="645"/>
      <c r="B154" s="378" t="s">
        <v>11</v>
      </c>
      <c r="C154" s="385">
        <v>2086068</v>
      </c>
      <c r="D154" s="234">
        <v>0.24516692810738405</v>
      </c>
      <c r="E154" s="369">
        <v>195374</v>
      </c>
      <c r="F154" s="234">
        <v>0.10836661523100655</v>
      </c>
      <c r="G154" s="233">
        <v>41841</v>
      </c>
      <c r="H154" s="234">
        <v>0.3031737627308686</v>
      </c>
      <c r="I154" s="628"/>
      <c r="J154" s="640"/>
      <c r="K154" s="384">
        <v>256</v>
      </c>
      <c r="L154" s="234">
        <v>7.8740157480314821E-3</v>
      </c>
      <c r="M154" s="369">
        <v>41</v>
      </c>
      <c r="N154" s="234">
        <v>0.20588235294117641</v>
      </c>
      <c r="O154" s="384"/>
      <c r="P154" s="234"/>
      <c r="Q154" s="628"/>
      <c r="R154" s="640"/>
      <c r="S154" s="369">
        <v>368</v>
      </c>
      <c r="T154" s="234">
        <v>0.19480519480519476</v>
      </c>
      <c r="U154" s="369"/>
      <c r="V154" s="234"/>
      <c r="W154" s="628"/>
      <c r="X154" s="616"/>
      <c r="Y154" s="233">
        <v>6646</v>
      </c>
      <c r="Z154" s="193">
        <v>-8.9589041095890387E-2</v>
      </c>
      <c r="AA154" s="672"/>
      <c r="AB154" s="640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40" s="20" customFormat="1" ht="13.55" customHeight="1">
      <c r="A155" s="645"/>
      <c r="B155" s="378" t="s">
        <v>218</v>
      </c>
      <c r="C155" s="385">
        <v>2064241</v>
      </c>
      <c r="D155" s="234">
        <v>0.1247743494207052</v>
      </c>
      <c r="E155" s="369">
        <v>171043</v>
      </c>
      <c r="F155" s="234">
        <v>5.815938926764086E-2</v>
      </c>
      <c r="G155" s="233">
        <v>31165</v>
      </c>
      <c r="H155" s="234">
        <v>0.37764123419679962</v>
      </c>
      <c r="I155" s="628"/>
      <c r="J155" s="640"/>
      <c r="K155" s="369">
        <v>248</v>
      </c>
      <c r="L155" s="234">
        <v>0.45029239766081863</v>
      </c>
      <c r="M155" s="369">
        <v>16</v>
      </c>
      <c r="N155" s="234">
        <v>-0.57894736842105265</v>
      </c>
      <c r="O155" s="384"/>
      <c r="P155" s="234"/>
      <c r="Q155" s="628"/>
      <c r="R155" s="640"/>
      <c r="S155" s="369">
        <v>286</v>
      </c>
      <c r="T155" s="234">
        <v>-1.038062283737029E-2</v>
      </c>
      <c r="U155" s="384"/>
      <c r="V155" s="234"/>
      <c r="W155" s="628"/>
      <c r="X155" s="616"/>
      <c r="Y155" s="233">
        <v>7295</v>
      </c>
      <c r="Z155" s="193">
        <v>-3.6582144743792955E-2</v>
      </c>
      <c r="AA155" s="672"/>
      <c r="AB155" s="640"/>
      <c r="AC155" s="2"/>
      <c r="AD155" s="2"/>
      <c r="AE155" s="2"/>
      <c r="AF155" s="2"/>
      <c r="AG155" s="2"/>
      <c r="AH155" s="2"/>
      <c r="AI155" s="2"/>
      <c r="AJ155" s="3"/>
      <c r="AK155" s="3"/>
      <c r="AL155" s="3"/>
      <c r="AM155" s="3"/>
      <c r="AN155" s="15"/>
    </row>
    <row r="156" spans="1:40" s="20" customFormat="1" ht="13.55" customHeight="1">
      <c r="A156" s="645"/>
      <c r="B156" s="378" t="s">
        <v>13</v>
      </c>
      <c r="C156" s="385">
        <v>1904524</v>
      </c>
      <c r="D156" s="234">
        <v>0.25989162885495842</v>
      </c>
      <c r="E156" s="369">
        <v>179262</v>
      </c>
      <c r="F156" s="234">
        <v>0.22751083629491164</v>
      </c>
      <c r="G156" s="233">
        <v>33283</v>
      </c>
      <c r="H156" s="234">
        <v>0.58732354063334613</v>
      </c>
      <c r="I156" s="628"/>
      <c r="J156" s="640"/>
      <c r="K156" s="369">
        <v>220</v>
      </c>
      <c r="L156" s="234">
        <v>0.77419354838709675</v>
      </c>
      <c r="M156" s="369">
        <v>19</v>
      </c>
      <c r="N156" s="234">
        <v>-0.48648648648648651</v>
      </c>
      <c r="O156" s="384"/>
      <c r="P156" s="234"/>
      <c r="Q156" s="628"/>
      <c r="R156" s="640"/>
      <c r="S156" s="369">
        <v>279</v>
      </c>
      <c r="T156" s="234">
        <v>0.1160000000000001</v>
      </c>
      <c r="U156" s="384"/>
      <c r="V156" s="234"/>
      <c r="W156" s="628"/>
      <c r="X156" s="616"/>
      <c r="Y156" s="368">
        <v>6065</v>
      </c>
      <c r="Z156" s="193">
        <v>-4.3224483356996357E-2</v>
      </c>
      <c r="AA156" s="672"/>
      <c r="AB156" s="640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15"/>
    </row>
    <row r="157" spans="1:40" s="20" customFormat="1" ht="13.55" customHeight="1">
      <c r="A157" s="645"/>
      <c r="B157" s="378" t="s">
        <v>14</v>
      </c>
      <c r="C157" s="385">
        <v>1865552</v>
      </c>
      <c r="D157" s="234">
        <v>7.5055263964667995E-2</v>
      </c>
      <c r="E157" s="369">
        <v>168447</v>
      </c>
      <c r="F157" s="234">
        <v>9.6017958227601063E-2</v>
      </c>
      <c r="G157" s="233">
        <v>23195</v>
      </c>
      <c r="H157" s="234">
        <v>0.1445842585738959</v>
      </c>
      <c r="I157" s="628"/>
      <c r="J157" s="640"/>
      <c r="K157" s="369">
        <v>215</v>
      </c>
      <c r="L157" s="234">
        <v>2.3809523809523725E-2</v>
      </c>
      <c r="M157" s="369">
        <v>49</v>
      </c>
      <c r="N157" s="234">
        <v>0.88461538461538458</v>
      </c>
      <c r="O157" s="384"/>
      <c r="P157" s="234"/>
      <c r="Q157" s="628"/>
      <c r="R157" s="640"/>
      <c r="S157" s="369">
        <v>343</v>
      </c>
      <c r="T157" s="234">
        <v>0.14333333333333331</v>
      </c>
      <c r="U157" s="384"/>
      <c r="V157" s="234"/>
      <c r="W157" s="628"/>
      <c r="X157" s="616"/>
      <c r="Y157" s="368">
        <v>7363</v>
      </c>
      <c r="Z157" s="193">
        <v>-9.6120795482445343E-2</v>
      </c>
      <c r="AA157" s="672"/>
      <c r="AB157" s="640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15"/>
    </row>
    <row r="158" spans="1:40" s="20" customFormat="1" ht="13.55" customHeight="1">
      <c r="A158" s="645"/>
      <c r="B158" s="378" t="s">
        <v>15</v>
      </c>
      <c r="C158" s="385">
        <v>1825701</v>
      </c>
      <c r="D158" s="234">
        <v>0.12277384086594423</v>
      </c>
      <c r="E158" s="369">
        <v>159663</v>
      </c>
      <c r="F158" s="234">
        <v>9.3649608537512696E-2</v>
      </c>
      <c r="G158" s="233">
        <v>11170</v>
      </c>
      <c r="H158" s="234">
        <v>0.14941345955958019</v>
      </c>
      <c r="I158" s="628"/>
      <c r="J158" s="640"/>
      <c r="K158" s="369">
        <v>197</v>
      </c>
      <c r="L158" s="234">
        <v>0.15882352941176481</v>
      </c>
      <c r="M158" s="369">
        <v>33</v>
      </c>
      <c r="N158" s="234">
        <v>0.43478260869565211</v>
      </c>
      <c r="O158" s="384"/>
      <c r="P158" s="234"/>
      <c r="Q158" s="628"/>
      <c r="R158" s="640"/>
      <c r="S158" s="369">
        <v>373</v>
      </c>
      <c r="T158" s="234">
        <v>-1.3227513227513255E-2</v>
      </c>
      <c r="U158" s="384"/>
      <c r="V158" s="234"/>
      <c r="W158" s="628"/>
      <c r="X158" s="616"/>
      <c r="Y158" s="368">
        <v>9048</v>
      </c>
      <c r="Z158" s="193">
        <v>-0.1426134748412774</v>
      </c>
      <c r="AA158" s="672"/>
      <c r="AB158" s="640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15"/>
    </row>
    <row r="159" spans="1:40" s="20" customFormat="1" ht="13.55" customHeight="1">
      <c r="A159" s="645"/>
      <c r="B159" s="378" t="s">
        <v>16</v>
      </c>
      <c r="C159" s="385">
        <v>2007035</v>
      </c>
      <c r="D159" s="234">
        <v>0.12646242524758455</v>
      </c>
      <c r="E159" s="369">
        <v>186630</v>
      </c>
      <c r="F159" s="234">
        <v>0.13633872794359414</v>
      </c>
      <c r="G159" s="233">
        <v>14250</v>
      </c>
      <c r="H159" s="234">
        <v>0.11966685000392863</v>
      </c>
      <c r="I159" s="631"/>
      <c r="J159" s="641"/>
      <c r="K159" s="369">
        <v>170</v>
      </c>
      <c r="L159" s="234">
        <v>3.0303030303030276E-2</v>
      </c>
      <c r="M159" s="369">
        <v>25</v>
      </c>
      <c r="N159" s="234">
        <v>-0.30555555555555558</v>
      </c>
      <c r="O159" s="384"/>
      <c r="P159" s="234"/>
      <c r="Q159" s="631"/>
      <c r="R159" s="641"/>
      <c r="S159" s="369">
        <v>429</v>
      </c>
      <c r="T159" s="234">
        <v>-0.11728395061728392</v>
      </c>
      <c r="U159" s="384"/>
      <c r="V159" s="234"/>
      <c r="W159" s="631"/>
      <c r="X159" s="617"/>
      <c r="Y159" s="370">
        <v>10246</v>
      </c>
      <c r="Z159" s="204">
        <v>-3.1294317859506426E-2</v>
      </c>
      <c r="AA159" s="673"/>
      <c r="AB159" s="641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15"/>
    </row>
    <row r="160" spans="1:40" s="20" customFormat="1" ht="13.55" customHeight="1">
      <c r="A160" s="610" t="s">
        <v>231</v>
      </c>
      <c r="B160" s="67" t="s">
        <v>209</v>
      </c>
      <c r="C160" s="380">
        <v>2343048</v>
      </c>
      <c r="D160" s="84">
        <v>0.10922073513837982</v>
      </c>
      <c r="E160" s="83">
        <v>206737</v>
      </c>
      <c r="F160" s="84">
        <v>0.14000783029220232</v>
      </c>
      <c r="G160" s="79">
        <v>15946</v>
      </c>
      <c r="H160" s="84">
        <v>0.25975667562016125</v>
      </c>
      <c r="I160" s="628">
        <v>42997</v>
      </c>
      <c r="J160" s="640">
        <v>-0.14539274924471302</v>
      </c>
      <c r="K160" s="83">
        <v>270</v>
      </c>
      <c r="L160" s="84">
        <v>0.34328358208955234</v>
      </c>
      <c r="M160" s="83">
        <v>60</v>
      </c>
      <c r="N160" s="84">
        <v>0.4285714285714286</v>
      </c>
      <c r="O160" s="382"/>
      <c r="P160" s="84"/>
      <c r="Q160" s="612">
        <v>20410</v>
      </c>
      <c r="R160" s="615">
        <v>0.25038289530110891</v>
      </c>
      <c r="S160" s="83">
        <v>506</v>
      </c>
      <c r="T160" s="84">
        <v>7.9681274900398336E-3</v>
      </c>
      <c r="U160" s="382"/>
      <c r="V160" s="84"/>
      <c r="W160" s="612">
        <v>29323</v>
      </c>
      <c r="X160" s="615">
        <v>0.37363563966833757</v>
      </c>
      <c r="Y160" s="371">
        <v>9007</v>
      </c>
      <c r="Z160" s="193">
        <v>-3.822744260544586E-2</v>
      </c>
      <c r="AA160" s="671">
        <v>5606</v>
      </c>
      <c r="AB160" s="640">
        <v>0.10943993667128438</v>
      </c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15"/>
    </row>
    <row r="161" spans="1:40" s="20" customFormat="1" ht="13.55" customHeight="1">
      <c r="A161" s="608"/>
      <c r="B161" s="260" t="s">
        <v>210</v>
      </c>
      <c r="C161" s="385">
        <v>2231269</v>
      </c>
      <c r="D161" s="234">
        <v>0.18878774252395414</v>
      </c>
      <c r="E161" s="369">
        <v>171611</v>
      </c>
      <c r="F161" s="234">
        <v>0.14005274731114925</v>
      </c>
      <c r="G161" s="233">
        <v>12419</v>
      </c>
      <c r="H161" s="234">
        <v>5.1922751143486323E-2</v>
      </c>
      <c r="I161" s="628"/>
      <c r="J161" s="640"/>
      <c r="K161" s="369">
        <v>185</v>
      </c>
      <c r="L161" s="234">
        <v>1.0928961748633892E-2</v>
      </c>
      <c r="M161" s="369">
        <v>74</v>
      </c>
      <c r="N161" s="234">
        <v>1.1764705882352939</v>
      </c>
      <c r="O161" s="384"/>
      <c r="P161" s="234"/>
      <c r="Q161" s="613"/>
      <c r="R161" s="616"/>
      <c r="S161" s="369">
        <v>564</v>
      </c>
      <c r="T161" s="234">
        <v>0.35903614457831323</v>
      </c>
      <c r="U161" s="384"/>
      <c r="V161" s="234"/>
      <c r="W161" s="613"/>
      <c r="X161" s="616"/>
      <c r="Y161" s="368">
        <v>7518</v>
      </c>
      <c r="Z161" s="193">
        <v>2.8876419871356251E-2</v>
      </c>
      <c r="AA161" s="672"/>
      <c r="AB161" s="640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15"/>
    </row>
    <row r="162" spans="1:40" s="20" customFormat="1" ht="13.55" customHeight="1">
      <c r="A162" s="608"/>
      <c r="B162" s="260" t="s">
        <v>213</v>
      </c>
      <c r="C162" s="385">
        <v>1940542</v>
      </c>
      <c r="D162" s="234">
        <v>0.23667409738446388</v>
      </c>
      <c r="E162" s="369">
        <v>158169</v>
      </c>
      <c r="F162" s="234">
        <v>0.2503577103376311</v>
      </c>
      <c r="G162" s="233">
        <v>12672</v>
      </c>
      <c r="H162" s="234">
        <v>0.22541340295909484</v>
      </c>
      <c r="I162" s="628"/>
      <c r="J162" s="640"/>
      <c r="K162" s="369">
        <v>140</v>
      </c>
      <c r="L162" s="234">
        <v>-0.26315789473684215</v>
      </c>
      <c r="M162" s="369">
        <v>27</v>
      </c>
      <c r="N162" s="234">
        <v>3.8461538461538547E-2</v>
      </c>
      <c r="O162" s="384"/>
      <c r="P162" s="234"/>
      <c r="Q162" s="613"/>
      <c r="R162" s="616"/>
      <c r="S162" s="369">
        <v>498</v>
      </c>
      <c r="T162" s="234">
        <v>0.10421286031042132</v>
      </c>
      <c r="U162" s="384"/>
      <c r="V162" s="234"/>
      <c r="W162" s="613"/>
      <c r="X162" s="616"/>
      <c r="Y162" s="368">
        <v>8169</v>
      </c>
      <c r="Z162" s="193">
        <v>-3.4967513290017682E-2</v>
      </c>
      <c r="AA162" s="672"/>
      <c r="AB162" s="640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15"/>
    </row>
    <row r="163" spans="1:40" s="20" customFormat="1" ht="13.55" customHeight="1">
      <c r="A163" s="608"/>
      <c r="B163" s="260" t="s">
        <v>8</v>
      </c>
      <c r="C163" s="385">
        <v>2003943</v>
      </c>
      <c r="D163" s="234">
        <v>0.22445721212980341</v>
      </c>
      <c r="E163" s="369">
        <v>181498</v>
      </c>
      <c r="F163" s="234">
        <v>0.33148952403310061</v>
      </c>
      <c r="G163" s="233">
        <v>19846</v>
      </c>
      <c r="H163" s="234">
        <v>0.36099300507474963</v>
      </c>
      <c r="I163" s="628"/>
      <c r="J163" s="640"/>
      <c r="K163" s="369">
        <v>236</v>
      </c>
      <c r="L163" s="234">
        <v>0.61643835616438358</v>
      </c>
      <c r="M163" s="369">
        <v>26</v>
      </c>
      <c r="N163" s="234">
        <v>0.23809523809523814</v>
      </c>
      <c r="O163" s="384"/>
      <c r="P163" s="234"/>
      <c r="Q163" s="613"/>
      <c r="R163" s="616"/>
      <c r="S163" s="369">
        <v>419</v>
      </c>
      <c r="T163" s="234">
        <v>0.43493150684931514</v>
      </c>
      <c r="U163" s="384"/>
      <c r="V163" s="234"/>
      <c r="W163" s="613"/>
      <c r="X163" s="616"/>
      <c r="Y163" s="233">
        <v>7810</v>
      </c>
      <c r="Z163" s="193">
        <v>8.2167105445476007E-2</v>
      </c>
      <c r="AA163" s="672"/>
      <c r="AB163" s="640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15"/>
    </row>
    <row r="164" spans="1:40" s="20" customFormat="1" ht="13.55" customHeight="1">
      <c r="A164" s="608"/>
      <c r="B164" s="260" t="s">
        <v>9</v>
      </c>
      <c r="C164" s="385">
        <v>2003834</v>
      </c>
      <c r="D164" s="234">
        <v>0.2095129677291625</v>
      </c>
      <c r="E164" s="369">
        <v>182857</v>
      </c>
      <c r="F164" s="234">
        <v>0.18031654639108718</v>
      </c>
      <c r="G164" s="233">
        <v>26633</v>
      </c>
      <c r="H164" s="234">
        <v>0.25966040769994803</v>
      </c>
      <c r="I164" s="628"/>
      <c r="J164" s="640"/>
      <c r="K164" s="369">
        <v>260</v>
      </c>
      <c r="L164" s="234">
        <v>0.26213592233009719</v>
      </c>
      <c r="M164" s="369">
        <v>52</v>
      </c>
      <c r="N164" s="234">
        <v>1.8888888888888888</v>
      </c>
      <c r="O164" s="384"/>
      <c r="P164" s="234"/>
      <c r="Q164" s="613"/>
      <c r="R164" s="616"/>
      <c r="S164" s="369">
        <v>442</v>
      </c>
      <c r="T164" s="234">
        <v>0.56183745583038869</v>
      </c>
      <c r="U164" s="384"/>
      <c r="V164" s="234"/>
      <c r="W164" s="613"/>
      <c r="X164" s="616"/>
      <c r="Y164" s="368">
        <v>7848</v>
      </c>
      <c r="Z164" s="193">
        <v>0.13230414081662101</v>
      </c>
      <c r="AA164" s="672"/>
      <c r="AB164" s="640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15"/>
    </row>
    <row r="165" spans="1:40" s="20" customFormat="1" ht="13.55" customHeight="1">
      <c r="A165" s="608"/>
      <c r="B165" s="260" t="s">
        <v>216</v>
      </c>
      <c r="C165" s="385">
        <v>2098126</v>
      </c>
      <c r="D165" s="234">
        <v>0.17983801538195943</v>
      </c>
      <c r="E165" s="369">
        <v>198157</v>
      </c>
      <c r="F165" s="234">
        <v>0.1488161495292426</v>
      </c>
      <c r="G165" s="233">
        <v>33701</v>
      </c>
      <c r="H165" s="234">
        <v>0.1492242114236999</v>
      </c>
      <c r="I165" s="628"/>
      <c r="J165" s="640"/>
      <c r="K165" s="369">
        <v>367</v>
      </c>
      <c r="L165" s="234">
        <v>0.92146596858638752</v>
      </c>
      <c r="M165" s="369">
        <v>33</v>
      </c>
      <c r="N165" s="234">
        <v>-0.28260869565217395</v>
      </c>
      <c r="O165" s="384"/>
      <c r="P165" s="234"/>
      <c r="Q165" s="613"/>
      <c r="R165" s="616"/>
      <c r="S165" s="369">
        <v>331</v>
      </c>
      <c r="T165" s="234">
        <v>3.1152647975077885E-2</v>
      </c>
      <c r="U165" s="384"/>
      <c r="V165" s="234"/>
      <c r="W165" s="613"/>
      <c r="X165" s="616"/>
      <c r="Y165" s="233">
        <v>7117</v>
      </c>
      <c r="Z165" s="193">
        <v>0.13963170536429148</v>
      </c>
      <c r="AA165" s="672"/>
      <c r="AB165" s="640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15"/>
    </row>
    <row r="166" spans="1:40" s="20" customFormat="1" ht="13.55" customHeight="1">
      <c r="A166" s="608"/>
      <c r="B166" s="260" t="s">
        <v>217</v>
      </c>
      <c r="C166" s="385">
        <v>2389447</v>
      </c>
      <c r="D166" s="234">
        <v>0.14543102142403797</v>
      </c>
      <c r="E166" s="369">
        <v>219753</v>
      </c>
      <c r="F166" s="234">
        <v>0.12478118889923939</v>
      </c>
      <c r="G166" s="233">
        <v>41148</v>
      </c>
      <c r="H166" s="234">
        <v>-1.6562701656270162E-2</v>
      </c>
      <c r="I166" s="628"/>
      <c r="J166" s="640"/>
      <c r="K166" s="369">
        <v>423</v>
      </c>
      <c r="L166" s="234">
        <v>0.65234375</v>
      </c>
      <c r="M166" s="369">
        <v>24</v>
      </c>
      <c r="N166" s="234">
        <v>-0.41463414634146345</v>
      </c>
      <c r="O166" s="384"/>
      <c r="P166" s="234"/>
      <c r="Q166" s="613"/>
      <c r="R166" s="616"/>
      <c r="S166" s="369">
        <v>449</v>
      </c>
      <c r="T166" s="234">
        <v>0.22010869565217384</v>
      </c>
      <c r="U166" s="384"/>
      <c r="V166" s="234"/>
      <c r="W166" s="613"/>
      <c r="X166" s="616"/>
      <c r="Y166" s="233">
        <v>9545</v>
      </c>
      <c r="Z166" s="193">
        <v>0.43620222690340049</v>
      </c>
      <c r="AA166" s="672"/>
      <c r="AB166" s="640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15"/>
    </row>
    <row r="167" spans="1:40" s="20" customFormat="1" ht="13.55" customHeight="1">
      <c r="A167" s="608"/>
      <c r="B167" s="260" t="s">
        <v>218</v>
      </c>
      <c r="C167" s="385">
        <v>2385301</v>
      </c>
      <c r="D167" s="234">
        <v>0.15553416485768867</v>
      </c>
      <c r="E167" s="369">
        <v>202835</v>
      </c>
      <c r="F167" s="234">
        <v>0.18587138906590739</v>
      </c>
      <c r="G167" s="233">
        <v>30231</v>
      </c>
      <c r="H167" s="234">
        <v>-2.9969517086475217E-2</v>
      </c>
      <c r="I167" s="628"/>
      <c r="J167" s="640"/>
      <c r="K167" s="369">
        <v>155</v>
      </c>
      <c r="L167" s="234">
        <v>-0.375</v>
      </c>
      <c r="M167" s="369">
        <v>10</v>
      </c>
      <c r="N167" s="234">
        <v>-0.375</v>
      </c>
      <c r="O167" s="384"/>
      <c r="P167" s="234"/>
      <c r="Q167" s="613"/>
      <c r="R167" s="616"/>
      <c r="S167" s="369">
        <v>337</v>
      </c>
      <c r="T167" s="234">
        <v>0.17832167832167833</v>
      </c>
      <c r="U167" s="384"/>
      <c r="V167" s="234"/>
      <c r="W167" s="613"/>
      <c r="X167" s="616"/>
      <c r="Y167" s="233">
        <v>8715</v>
      </c>
      <c r="Z167" s="193">
        <v>0.19465387251542143</v>
      </c>
      <c r="AA167" s="672"/>
      <c r="AB167" s="640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15"/>
    </row>
    <row r="168" spans="1:40" s="20" customFormat="1" ht="13.55" customHeight="1">
      <c r="A168" s="608"/>
      <c r="B168" s="260" t="s">
        <v>219</v>
      </c>
      <c r="C168" s="385">
        <v>2236500</v>
      </c>
      <c r="D168" s="234">
        <v>8.3449074018004721E-2</v>
      </c>
      <c r="E168" s="369">
        <v>219849</v>
      </c>
      <c r="F168" s="234">
        <v>0.22641162097934875</v>
      </c>
      <c r="G168" s="233">
        <v>41309</v>
      </c>
      <c r="H168" s="234">
        <v>0.24114412763272552</v>
      </c>
      <c r="I168" s="628"/>
      <c r="J168" s="640"/>
      <c r="K168" s="369">
        <v>190</v>
      </c>
      <c r="L168" s="234">
        <v>-0.13636363636363635</v>
      </c>
      <c r="M168" s="369">
        <v>18</v>
      </c>
      <c r="N168" s="234">
        <v>0.125</v>
      </c>
      <c r="O168" s="384"/>
      <c r="P168" s="234"/>
      <c r="Q168" s="613"/>
      <c r="R168" s="616"/>
      <c r="S168" s="369">
        <v>382</v>
      </c>
      <c r="T168" s="234">
        <v>0.36917562724014341</v>
      </c>
      <c r="U168" s="384"/>
      <c r="V168" s="234"/>
      <c r="W168" s="613"/>
      <c r="X168" s="616"/>
      <c r="Y168" s="368">
        <v>8409</v>
      </c>
      <c r="Z168" s="193">
        <v>0.38647980214344591</v>
      </c>
      <c r="AA168" s="672"/>
      <c r="AB168" s="640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15"/>
    </row>
    <row r="169" spans="1:40" s="20" customFormat="1" ht="13.55" customHeight="1">
      <c r="A169" s="608"/>
      <c r="B169" s="260" t="s">
        <v>220</v>
      </c>
      <c r="C169" s="385">
        <v>2231748</v>
      </c>
      <c r="D169" s="234">
        <v>0.19629364391879722</v>
      </c>
      <c r="E169" s="369">
        <v>203809</v>
      </c>
      <c r="F169" s="234">
        <v>0.2099295327313635</v>
      </c>
      <c r="G169" s="233">
        <v>34917</v>
      </c>
      <c r="H169" s="234">
        <v>0.50536753610691965</v>
      </c>
      <c r="I169" s="628"/>
      <c r="J169" s="640"/>
      <c r="K169" s="369">
        <v>188</v>
      </c>
      <c r="L169" s="234">
        <v>-0.12558139534883717</v>
      </c>
      <c r="M169" s="369">
        <v>14</v>
      </c>
      <c r="N169" s="234">
        <v>-0.7142857142857143</v>
      </c>
      <c r="O169" s="384"/>
      <c r="P169" s="234"/>
      <c r="Q169" s="613"/>
      <c r="R169" s="616"/>
      <c r="S169" s="369">
        <v>328</v>
      </c>
      <c r="T169" s="234">
        <v>-4.3731778425656009E-2</v>
      </c>
      <c r="U169" s="384"/>
      <c r="V169" s="234"/>
      <c r="W169" s="613"/>
      <c r="X169" s="616"/>
      <c r="Y169" s="368">
        <v>9686</v>
      </c>
      <c r="Z169" s="193">
        <v>0.31549640092353659</v>
      </c>
      <c r="AA169" s="672"/>
      <c r="AB169" s="640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15"/>
    </row>
    <row r="170" spans="1:40" s="20" customFormat="1" ht="13.55" customHeight="1">
      <c r="A170" s="608"/>
      <c r="B170" s="260" t="s">
        <v>221</v>
      </c>
      <c r="C170" s="385">
        <v>2227747</v>
      </c>
      <c r="D170" s="234">
        <v>0.22021459154593215</v>
      </c>
      <c r="E170" s="369">
        <v>178959</v>
      </c>
      <c r="F170" s="234">
        <v>0.12085454989571787</v>
      </c>
      <c r="G170" s="233">
        <v>16479</v>
      </c>
      <c r="H170" s="234">
        <v>0.47529095792300802</v>
      </c>
      <c r="I170" s="628"/>
      <c r="J170" s="640"/>
      <c r="K170" s="369">
        <v>275</v>
      </c>
      <c r="L170" s="234">
        <v>0.39593908629441632</v>
      </c>
      <c r="M170" s="369">
        <v>21</v>
      </c>
      <c r="N170" s="234">
        <v>-0.36363636363636365</v>
      </c>
      <c r="O170" s="384"/>
      <c r="P170" s="234"/>
      <c r="Q170" s="613"/>
      <c r="R170" s="616"/>
      <c r="S170" s="369">
        <v>465</v>
      </c>
      <c r="T170" s="234">
        <v>0.24664879356568359</v>
      </c>
      <c r="U170" s="384"/>
      <c r="V170" s="234"/>
      <c r="W170" s="613"/>
      <c r="X170" s="616"/>
      <c r="Y170" s="368">
        <v>10511</v>
      </c>
      <c r="Z170" s="193">
        <v>0.16169319186560571</v>
      </c>
      <c r="AA170" s="672"/>
      <c r="AB170" s="640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15"/>
    </row>
    <row r="171" spans="1:40" s="20" customFormat="1" ht="13.55" customHeight="1">
      <c r="A171" s="611"/>
      <c r="B171" s="272" t="s">
        <v>207</v>
      </c>
      <c r="C171" s="390">
        <v>2342310</v>
      </c>
      <c r="D171" s="238">
        <v>0.16704990196982106</v>
      </c>
      <c r="E171" s="388">
        <v>210605</v>
      </c>
      <c r="F171" s="238">
        <v>0.12846273375127248</v>
      </c>
      <c r="G171" s="237">
        <v>16175</v>
      </c>
      <c r="H171" s="238">
        <v>0.13508771929824559</v>
      </c>
      <c r="I171" s="631"/>
      <c r="J171" s="641"/>
      <c r="K171" s="388"/>
      <c r="L171" s="238"/>
      <c r="M171" s="388">
        <v>31</v>
      </c>
      <c r="N171" s="238">
        <v>0.24</v>
      </c>
      <c r="O171" s="389"/>
      <c r="P171" s="238"/>
      <c r="Q171" s="614"/>
      <c r="R171" s="617"/>
      <c r="S171" s="388">
        <v>470</v>
      </c>
      <c r="T171" s="238">
        <v>9.5571095571095555E-2</v>
      </c>
      <c r="U171" s="389"/>
      <c r="V171" s="238"/>
      <c r="W171" s="614"/>
      <c r="X171" s="617"/>
      <c r="Y171" s="370">
        <v>12383</v>
      </c>
      <c r="Z171" s="204">
        <v>0.20856919773570182</v>
      </c>
      <c r="AA171" s="673"/>
      <c r="AB171" s="641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15"/>
    </row>
    <row r="172" spans="1:40" s="20" customFormat="1" ht="13.55" customHeight="1">
      <c r="A172" s="610" t="s">
        <v>265</v>
      </c>
      <c r="B172" s="67" t="s">
        <v>209</v>
      </c>
      <c r="C172" s="380">
        <v>2866780</v>
      </c>
      <c r="D172" s="84">
        <v>0.22352593715536351</v>
      </c>
      <c r="E172" s="83">
        <v>224005</v>
      </c>
      <c r="F172" s="84">
        <v>8.3526412785326354E-2</v>
      </c>
      <c r="G172" s="79">
        <v>15156</v>
      </c>
      <c r="H172" s="84">
        <v>-4.9542204941678158E-2</v>
      </c>
      <c r="I172" s="612">
        <v>33845</v>
      </c>
      <c r="J172" s="640">
        <v>-0.21285205944600782</v>
      </c>
      <c r="K172" s="83">
        <v>295</v>
      </c>
      <c r="L172" s="84">
        <v>9.259259259259256E-2</v>
      </c>
      <c r="M172" s="83">
        <v>29</v>
      </c>
      <c r="N172" s="84">
        <v>-0.51666666666666661</v>
      </c>
      <c r="O172" s="382"/>
      <c r="P172" s="84"/>
      <c r="Q172" s="612">
        <v>22994</v>
      </c>
      <c r="R172" s="615">
        <v>0.12660460558549724</v>
      </c>
      <c r="S172" s="83">
        <v>577</v>
      </c>
      <c r="T172" s="84">
        <v>0.14031620553359692</v>
      </c>
      <c r="U172" s="382"/>
      <c r="V172" s="84"/>
      <c r="W172" s="612">
        <v>32133</v>
      </c>
      <c r="X172" s="615">
        <v>9.582921256351673E-2</v>
      </c>
      <c r="Y172" s="371">
        <v>12413</v>
      </c>
      <c r="Z172" s="193">
        <v>0.37815032752303757</v>
      </c>
      <c r="AA172" s="671">
        <v>5370</v>
      </c>
      <c r="AB172" s="640">
        <v>-4.2097752408134181E-2</v>
      </c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15"/>
    </row>
    <row r="173" spans="1:40" s="20" customFormat="1" ht="13.55" customHeight="1">
      <c r="A173" s="608"/>
      <c r="B173" s="260" t="s">
        <v>210</v>
      </c>
      <c r="C173" s="385">
        <v>2311009</v>
      </c>
      <c r="D173" s="234">
        <v>3.5737510806630679E-2</v>
      </c>
      <c r="E173" s="369">
        <v>168171</v>
      </c>
      <c r="F173" s="234">
        <v>-2.0045335089242555E-2</v>
      </c>
      <c r="G173" s="233">
        <v>10934</v>
      </c>
      <c r="H173" s="234">
        <v>-0.11957484499557125</v>
      </c>
      <c r="I173" s="613"/>
      <c r="J173" s="640"/>
      <c r="K173" s="369">
        <v>271</v>
      </c>
      <c r="L173" s="234">
        <v>0.46486486486486478</v>
      </c>
      <c r="M173" s="369">
        <v>34</v>
      </c>
      <c r="N173" s="234">
        <v>-0.54054054054054057</v>
      </c>
      <c r="O173" s="384"/>
      <c r="P173" s="234"/>
      <c r="Q173" s="613"/>
      <c r="R173" s="616"/>
      <c r="S173" s="369">
        <v>549</v>
      </c>
      <c r="T173" s="234">
        <v>-2.6595744680851019E-2</v>
      </c>
      <c r="U173" s="384"/>
      <c r="V173" s="234"/>
      <c r="W173" s="613"/>
      <c r="X173" s="616"/>
      <c r="Y173" s="368">
        <v>9237</v>
      </c>
      <c r="Z173" s="193">
        <v>0.22865123703112533</v>
      </c>
      <c r="AA173" s="672"/>
      <c r="AB173" s="640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15"/>
    </row>
    <row r="174" spans="1:40" s="20" customFormat="1" ht="13.55" customHeight="1">
      <c r="A174" s="608"/>
      <c r="B174" s="260" t="s">
        <v>213</v>
      </c>
      <c r="C174" s="385">
        <v>2252565</v>
      </c>
      <c r="D174" s="234">
        <v>0.16079167572770903</v>
      </c>
      <c r="E174" s="369">
        <v>156455</v>
      </c>
      <c r="F174" s="234">
        <v>-1.0836510314916281E-2</v>
      </c>
      <c r="G174" s="233">
        <v>13359</v>
      </c>
      <c r="H174" s="234">
        <v>5.4214015151515138E-2</v>
      </c>
      <c r="I174" s="613"/>
      <c r="J174" s="640"/>
      <c r="K174" s="369">
        <v>321</v>
      </c>
      <c r="L174" s="234">
        <v>1.2928571428571427</v>
      </c>
      <c r="M174" s="369">
        <v>30</v>
      </c>
      <c r="N174" s="234">
        <v>0.11111111111111116</v>
      </c>
      <c r="O174" s="384"/>
      <c r="P174" s="234"/>
      <c r="Q174" s="613"/>
      <c r="R174" s="616"/>
      <c r="S174" s="369">
        <v>497</v>
      </c>
      <c r="T174" s="234">
        <v>-2.0080321285140812E-3</v>
      </c>
      <c r="U174" s="384"/>
      <c r="V174" s="234"/>
      <c r="W174" s="613"/>
      <c r="X174" s="616"/>
      <c r="Y174" s="368">
        <v>10514</v>
      </c>
      <c r="Z174" s="193">
        <v>0.28706083976006846</v>
      </c>
      <c r="AA174" s="672"/>
      <c r="AB174" s="640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15"/>
    </row>
    <row r="175" spans="1:40" s="20" customFormat="1" ht="13.55" customHeight="1">
      <c r="A175" s="608"/>
      <c r="B175" s="260" t="s">
        <v>8</v>
      </c>
      <c r="C175" s="385">
        <v>2230200</v>
      </c>
      <c r="D175" s="234">
        <v>0.11290590600630845</v>
      </c>
      <c r="E175" s="369">
        <v>170804</v>
      </c>
      <c r="F175" s="234">
        <v>-5.8920759457404492E-2</v>
      </c>
      <c r="G175" s="233">
        <v>15786</v>
      </c>
      <c r="H175" s="234">
        <v>-0.20457522926534311</v>
      </c>
      <c r="I175" s="613"/>
      <c r="J175" s="640"/>
      <c r="K175" s="369">
        <v>207</v>
      </c>
      <c r="L175" s="234">
        <v>-0.1228813559322034</v>
      </c>
      <c r="M175" s="369">
        <v>15</v>
      </c>
      <c r="N175" s="234">
        <v>-0.42307692307692313</v>
      </c>
      <c r="O175" s="384"/>
      <c r="P175" s="234"/>
      <c r="Q175" s="613"/>
      <c r="R175" s="616"/>
      <c r="S175" s="369">
        <v>301</v>
      </c>
      <c r="T175" s="234">
        <v>-0.2816229116945107</v>
      </c>
      <c r="U175" s="384"/>
      <c r="V175" s="234"/>
      <c r="W175" s="613"/>
      <c r="X175" s="616"/>
      <c r="Y175" s="233">
        <v>10045</v>
      </c>
      <c r="Z175" s="193">
        <v>0.28617157490396927</v>
      </c>
      <c r="AA175" s="672"/>
      <c r="AB175" s="640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40" s="20" customFormat="1" ht="13.55" customHeight="1">
      <c r="A176" s="608"/>
      <c r="B176" s="260" t="s">
        <v>9</v>
      </c>
      <c r="C176" s="385">
        <v>2331565</v>
      </c>
      <c r="D176" s="234">
        <v>0.1635519708718387</v>
      </c>
      <c r="E176" s="369">
        <v>189192</v>
      </c>
      <c r="F176" s="234">
        <v>3.464455831606128E-2</v>
      </c>
      <c r="G176" s="233">
        <v>25296</v>
      </c>
      <c r="H176" s="234">
        <v>-5.0200878609244159E-2</v>
      </c>
      <c r="I176" s="613"/>
      <c r="J176" s="640"/>
      <c r="K176" s="369">
        <v>123</v>
      </c>
      <c r="L176" s="234">
        <v>-0.52692307692307694</v>
      </c>
      <c r="M176" s="369">
        <v>18</v>
      </c>
      <c r="N176" s="234">
        <v>-0.65384615384615385</v>
      </c>
      <c r="O176" s="384"/>
      <c r="P176" s="234"/>
      <c r="Q176" s="613"/>
      <c r="R176" s="616"/>
      <c r="S176" s="369">
        <v>393</v>
      </c>
      <c r="T176" s="234">
        <v>-0.11085972850678738</v>
      </c>
      <c r="U176" s="384"/>
      <c r="V176" s="234"/>
      <c r="W176" s="613"/>
      <c r="X176" s="616"/>
      <c r="Y176" s="368">
        <v>9152</v>
      </c>
      <c r="Z176" s="193">
        <v>0.16615698267074408</v>
      </c>
      <c r="AA176" s="672"/>
      <c r="AB176" s="640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40" s="20" customFormat="1" ht="13.55" customHeight="1">
      <c r="A177" s="608"/>
      <c r="B177" s="260" t="s">
        <v>216</v>
      </c>
      <c r="C177" s="385">
        <v>2323986</v>
      </c>
      <c r="D177" s="234">
        <v>0.10764844437369359</v>
      </c>
      <c r="E177" s="369">
        <v>202116</v>
      </c>
      <c r="F177" s="234">
        <v>1.9979107475385671E-2</v>
      </c>
      <c r="G177" s="233">
        <v>32411</v>
      </c>
      <c r="H177" s="234">
        <v>-3.8277795911100587E-2</v>
      </c>
      <c r="I177" s="613"/>
      <c r="J177" s="640"/>
      <c r="K177" s="369">
        <v>236</v>
      </c>
      <c r="L177" s="234">
        <v>-0.35694822888283384</v>
      </c>
      <c r="M177" s="369">
        <v>47</v>
      </c>
      <c r="N177" s="234">
        <v>0.42424242424242431</v>
      </c>
      <c r="O177" s="384"/>
      <c r="P177" s="234"/>
      <c r="Q177" s="613"/>
      <c r="R177" s="616"/>
      <c r="S177" s="369">
        <v>295</v>
      </c>
      <c r="T177" s="234">
        <v>-0.10876132930513593</v>
      </c>
      <c r="U177" s="384"/>
      <c r="V177" s="234"/>
      <c r="W177" s="613"/>
      <c r="X177" s="616"/>
      <c r="Y177" s="233">
        <v>9439</v>
      </c>
      <c r="Z177" s="193">
        <v>0.3262610650555009</v>
      </c>
      <c r="AA177" s="672"/>
      <c r="AB177" s="640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15"/>
    </row>
    <row r="178" spans="1:40" s="20" customFormat="1" ht="13.55" customHeight="1">
      <c r="A178" s="608"/>
      <c r="B178" s="260" t="s">
        <v>217</v>
      </c>
      <c r="C178" s="385">
        <v>2495297</v>
      </c>
      <c r="D178" s="234">
        <v>4.4298952853944806E-2</v>
      </c>
      <c r="E178" s="369">
        <v>218681</v>
      </c>
      <c r="F178" s="234">
        <v>-4.878204165585931E-3</v>
      </c>
      <c r="G178" s="233">
        <v>42845</v>
      </c>
      <c r="H178" s="234">
        <v>4.1241372606201976E-2</v>
      </c>
      <c r="I178" s="613"/>
      <c r="J178" s="640"/>
      <c r="K178" s="369">
        <v>285</v>
      </c>
      <c r="L178" s="234">
        <v>-0.32624113475177308</v>
      </c>
      <c r="M178" s="369">
        <v>34</v>
      </c>
      <c r="N178" s="234">
        <v>0.41666666666666674</v>
      </c>
      <c r="O178" s="384"/>
      <c r="P178" s="234"/>
      <c r="Q178" s="613"/>
      <c r="R178" s="616"/>
      <c r="S178" s="369">
        <v>385</v>
      </c>
      <c r="T178" s="234">
        <v>-0.14253897550111361</v>
      </c>
      <c r="U178" s="384"/>
      <c r="V178" s="234"/>
      <c r="W178" s="613"/>
      <c r="X178" s="616"/>
      <c r="Y178" s="233">
        <v>9843</v>
      </c>
      <c r="Z178" s="193">
        <v>3.1220534311157566E-2</v>
      </c>
      <c r="AA178" s="672"/>
      <c r="AB178" s="640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15"/>
    </row>
    <row r="179" spans="1:40" s="20" customFormat="1" ht="13.55" customHeight="1">
      <c r="A179" s="608"/>
      <c r="B179" s="260" t="s">
        <v>218</v>
      </c>
      <c r="C179" s="385">
        <v>2519860</v>
      </c>
      <c r="D179" s="234">
        <v>5.6411748454388011E-2</v>
      </c>
      <c r="E179" s="369">
        <v>201782</v>
      </c>
      <c r="F179" s="234">
        <v>-5.1914117386052672E-3</v>
      </c>
      <c r="G179" s="233">
        <v>23646</v>
      </c>
      <c r="H179" s="234">
        <v>-0.2178227647117198</v>
      </c>
      <c r="I179" s="613"/>
      <c r="J179" s="640"/>
      <c r="K179" s="369">
        <v>220</v>
      </c>
      <c r="L179" s="234">
        <v>0.41935483870967749</v>
      </c>
      <c r="M179" s="369">
        <v>37</v>
      </c>
      <c r="N179" s="234">
        <v>2.7</v>
      </c>
      <c r="O179" s="384"/>
      <c r="P179" s="234"/>
      <c r="Q179" s="613"/>
      <c r="R179" s="616"/>
      <c r="S179" s="369">
        <v>454</v>
      </c>
      <c r="T179" s="234">
        <v>0.34718100890207726</v>
      </c>
      <c r="U179" s="384"/>
      <c r="V179" s="234"/>
      <c r="W179" s="613"/>
      <c r="X179" s="616"/>
      <c r="Y179" s="233">
        <v>9140</v>
      </c>
      <c r="Z179" s="193">
        <v>4.8766494549627115E-2</v>
      </c>
      <c r="AA179" s="672"/>
      <c r="AB179" s="640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15"/>
    </row>
    <row r="180" spans="1:40" s="20" customFormat="1" ht="13.55" customHeight="1">
      <c r="A180" s="608"/>
      <c r="B180" s="260" t="s">
        <v>219</v>
      </c>
      <c r="C180" s="385">
        <v>2225756</v>
      </c>
      <c r="D180" s="234">
        <v>-4.8039347194276383E-3</v>
      </c>
      <c r="E180" s="369">
        <v>192400</v>
      </c>
      <c r="F180" s="234">
        <v>-0.12485387697919936</v>
      </c>
      <c r="G180" s="233">
        <v>25294</v>
      </c>
      <c r="H180" s="234">
        <v>-0.38768791304558325</v>
      </c>
      <c r="I180" s="613"/>
      <c r="J180" s="640"/>
      <c r="K180" s="369">
        <v>196</v>
      </c>
      <c r="L180" s="234">
        <v>3.1578947368421151E-2</v>
      </c>
      <c r="M180" s="369">
        <v>16</v>
      </c>
      <c r="N180" s="234">
        <v>-0.11111111111111116</v>
      </c>
      <c r="O180" s="384"/>
      <c r="P180" s="234"/>
      <c r="Q180" s="613"/>
      <c r="R180" s="616"/>
      <c r="S180" s="369">
        <v>296</v>
      </c>
      <c r="T180" s="234">
        <v>-0.22513089005235598</v>
      </c>
      <c r="U180" s="384"/>
      <c r="V180" s="234"/>
      <c r="W180" s="613"/>
      <c r="X180" s="616"/>
      <c r="Y180" s="368">
        <v>8262</v>
      </c>
      <c r="Z180" s="193">
        <v>-1.7481270067784549E-2</v>
      </c>
      <c r="AA180" s="672"/>
      <c r="AB180" s="640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15"/>
    </row>
    <row r="181" spans="1:40" s="20" customFormat="1" ht="13.55" customHeight="1">
      <c r="A181" s="608"/>
      <c r="B181" s="260" t="s">
        <v>220</v>
      </c>
      <c r="C181" s="385">
        <v>2347876</v>
      </c>
      <c r="D181" s="234">
        <v>5.2034548703527417E-2</v>
      </c>
      <c r="E181" s="369">
        <v>178648</v>
      </c>
      <c r="F181" s="234">
        <v>-0.12345382196075738</v>
      </c>
      <c r="G181" s="233">
        <v>24067</v>
      </c>
      <c r="H181" s="234">
        <v>-0.310736890339949</v>
      </c>
      <c r="I181" s="613"/>
      <c r="J181" s="640"/>
      <c r="K181" s="369">
        <v>237</v>
      </c>
      <c r="L181" s="234">
        <v>0.2606382978723405</v>
      </c>
      <c r="M181" s="369">
        <v>23</v>
      </c>
      <c r="N181" s="234">
        <v>0.64285714285714279</v>
      </c>
      <c r="O181" s="384"/>
      <c r="P181" s="234"/>
      <c r="Q181" s="613"/>
      <c r="R181" s="616"/>
      <c r="S181" s="369">
        <v>309</v>
      </c>
      <c r="T181" s="234">
        <v>-5.7926829268292734E-2</v>
      </c>
      <c r="U181" s="384"/>
      <c r="V181" s="234"/>
      <c r="W181" s="613"/>
      <c r="X181" s="616"/>
      <c r="Y181" s="368">
        <v>10317</v>
      </c>
      <c r="Z181" s="193">
        <v>6.5145570927111374E-2</v>
      </c>
      <c r="AA181" s="672"/>
      <c r="AB181" s="640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15"/>
    </row>
    <row r="182" spans="1:40" s="20" customFormat="1" ht="13.55" customHeight="1">
      <c r="A182" s="608"/>
      <c r="B182" s="260" t="s">
        <v>221</v>
      </c>
      <c r="C182" s="385">
        <v>2295810</v>
      </c>
      <c r="D182" s="234">
        <v>3.0552392170206E-2</v>
      </c>
      <c r="E182" s="369">
        <v>139298</v>
      </c>
      <c r="F182" s="234">
        <v>-0.22162059466134698</v>
      </c>
      <c r="G182" s="233">
        <v>11315</v>
      </c>
      <c r="H182" s="234">
        <v>-0.31336852964378903</v>
      </c>
      <c r="I182" s="613"/>
      <c r="J182" s="640"/>
      <c r="K182" s="369">
        <v>277</v>
      </c>
      <c r="L182" s="234">
        <v>7.2727272727273196E-3</v>
      </c>
      <c r="M182" s="369">
        <v>7</v>
      </c>
      <c r="N182" s="234">
        <v>-0.66666666666666674</v>
      </c>
      <c r="O182" s="384"/>
      <c r="P182" s="234"/>
      <c r="Q182" s="613"/>
      <c r="R182" s="616"/>
      <c r="S182" s="369">
        <v>318</v>
      </c>
      <c r="T182" s="234">
        <v>-0.31612903225806455</v>
      </c>
      <c r="U182" s="384"/>
      <c r="V182" s="234"/>
      <c r="W182" s="613"/>
      <c r="X182" s="616"/>
      <c r="Y182" s="368">
        <v>11507</v>
      </c>
      <c r="Z182" s="193">
        <v>9.4757872704785528E-2</v>
      </c>
      <c r="AA182" s="672"/>
      <c r="AB182" s="640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15"/>
    </row>
    <row r="183" spans="1:40" s="20" customFormat="1" ht="13.55" customHeight="1">
      <c r="A183" s="611"/>
      <c r="B183" s="272" t="s">
        <v>207</v>
      </c>
      <c r="C183" s="390">
        <v>2495279</v>
      </c>
      <c r="D183" s="238">
        <v>6.5306897891397764E-2</v>
      </c>
      <c r="E183" s="388">
        <v>169045</v>
      </c>
      <c r="F183" s="238">
        <v>-0.19733624557821516</v>
      </c>
      <c r="G183" s="237">
        <v>13127</v>
      </c>
      <c r="H183" s="238">
        <v>-0.18843894899536318</v>
      </c>
      <c r="I183" s="614"/>
      <c r="J183" s="641"/>
      <c r="K183" s="388">
        <v>197</v>
      </c>
      <c r="L183" s="238" t="s">
        <v>225</v>
      </c>
      <c r="M183" s="388">
        <v>18</v>
      </c>
      <c r="N183" s="238">
        <v>-0.41935483870967738</v>
      </c>
      <c r="O183" s="389"/>
      <c r="P183" s="238"/>
      <c r="Q183" s="614"/>
      <c r="R183" s="617"/>
      <c r="S183" s="388">
        <v>505</v>
      </c>
      <c r="T183" s="238">
        <v>7.4468085106383031E-2</v>
      </c>
      <c r="U183" s="389"/>
      <c r="V183" s="238"/>
      <c r="W183" s="614"/>
      <c r="X183" s="617"/>
      <c r="Y183" s="370">
        <v>12438</v>
      </c>
      <c r="Z183" s="204">
        <v>4.4415731244447088E-3</v>
      </c>
      <c r="AA183" s="673"/>
      <c r="AB183" s="641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15"/>
    </row>
    <row r="184" spans="1:40" s="20" customFormat="1" ht="13.55" customHeight="1">
      <c r="A184" s="608" t="s">
        <v>266</v>
      </c>
      <c r="B184" s="260" t="s">
        <v>209</v>
      </c>
      <c r="C184" s="385">
        <v>2912331</v>
      </c>
      <c r="D184" s="234">
        <v>1.588925554105991E-2</v>
      </c>
      <c r="E184" s="369">
        <v>211479</v>
      </c>
      <c r="F184" s="234">
        <v>-5.5918394678690198E-2</v>
      </c>
      <c r="G184" s="233">
        <v>14639</v>
      </c>
      <c r="H184" s="234">
        <v>-3.4111902876748479E-2</v>
      </c>
      <c r="I184" s="612">
        <v>39321</v>
      </c>
      <c r="J184" s="640">
        <v>0.16179642487812074</v>
      </c>
      <c r="K184" s="369">
        <v>305</v>
      </c>
      <c r="L184" s="234">
        <v>3.3898305084745672E-2</v>
      </c>
      <c r="M184" s="369">
        <v>33</v>
      </c>
      <c r="N184" s="234">
        <v>0.13793103448275867</v>
      </c>
      <c r="O184" s="384"/>
      <c r="P184" s="234"/>
      <c r="Q184" s="369"/>
      <c r="R184" s="234"/>
      <c r="S184" s="369">
        <v>787</v>
      </c>
      <c r="T184" s="234">
        <v>0.36395147313691512</v>
      </c>
      <c r="U184" s="384"/>
      <c r="V184" s="234"/>
      <c r="W184" s="369"/>
      <c r="X184" s="234"/>
      <c r="Y184" s="371">
        <v>11778</v>
      </c>
      <c r="Z184" s="193">
        <v>-5.1156046080721773E-2</v>
      </c>
      <c r="AA184" s="384"/>
      <c r="AB184" s="234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15"/>
    </row>
    <row r="185" spans="1:40" s="20" customFormat="1" ht="13.55" customHeight="1">
      <c r="A185" s="608"/>
      <c r="B185" s="260" t="s">
        <v>210</v>
      </c>
      <c r="C185" s="385">
        <v>2617946</v>
      </c>
      <c r="D185" s="234">
        <v>0.13281514697692653</v>
      </c>
      <c r="E185" s="369">
        <v>165478</v>
      </c>
      <c r="F185" s="234">
        <v>-1.601346248758706E-2</v>
      </c>
      <c r="G185" s="233">
        <v>12993</v>
      </c>
      <c r="H185" s="234">
        <v>0.18831168831168821</v>
      </c>
      <c r="I185" s="613"/>
      <c r="J185" s="640"/>
      <c r="K185" s="369">
        <v>189</v>
      </c>
      <c r="L185" s="234">
        <v>-0.30258302583025831</v>
      </c>
      <c r="M185" s="369">
        <v>39</v>
      </c>
      <c r="N185" s="234">
        <v>0.14705882352941169</v>
      </c>
      <c r="O185" s="384"/>
      <c r="P185" s="234"/>
      <c r="Q185" s="369"/>
      <c r="R185" s="234"/>
      <c r="S185" s="369">
        <v>505</v>
      </c>
      <c r="T185" s="234">
        <v>-8.0145719489981837E-2</v>
      </c>
      <c r="U185" s="384"/>
      <c r="V185" s="234"/>
      <c r="W185" s="369"/>
      <c r="X185" s="234"/>
      <c r="Y185" s="368">
        <v>10647</v>
      </c>
      <c r="Z185" s="193">
        <v>0.15264696329977268</v>
      </c>
      <c r="AA185" s="384"/>
      <c r="AB185" s="234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15"/>
    </row>
    <row r="186" spans="1:40" s="20" customFormat="1" ht="13.55" customHeight="1">
      <c r="A186" s="608"/>
      <c r="B186" s="260" t="s">
        <v>213</v>
      </c>
      <c r="C186" s="385">
        <v>2334153</v>
      </c>
      <c r="D186" s="234">
        <v>3.6220042484900627E-2</v>
      </c>
      <c r="E186" s="369">
        <v>144854</v>
      </c>
      <c r="F186" s="234">
        <v>-7.414911635933652E-2</v>
      </c>
      <c r="G186" s="233">
        <v>11156</v>
      </c>
      <c r="H186" s="234">
        <v>-0.16490755296055093</v>
      </c>
      <c r="I186" s="613"/>
      <c r="J186" s="640"/>
      <c r="K186" s="369">
        <v>366</v>
      </c>
      <c r="L186" s="234">
        <v>0.14018691588785037</v>
      </c>
      <c r="M186" s="369">
        <v>18</v>
      </c>
      <c r="N186" s="234">
        <v>-0.4</v>
      </c>
      <c r="O186" s="384"/>
      <c r="P186" s="234"/>
      <c r="Q186" s="369"/>
      <c r="R186" s="234"/>
      <c r="S186" s="369">
        <v>403</v>
      </c>
      <c r="T186" s="234">
        <v>-0.18913480885311873</v>
      </c>
      <c r="U186" s="384"/>
      <c r="V186" s="234"/>
      <c r="W186" s="369"/>
      <c r="X186" s="234"/>
      <c r="Y186" s="368">
        <v>11040</v>
      </c>
      <c r="Z186" s="193">
        <v>5.0028533384059326E-2</v>
      </c>
      <c r="AA186" s="384"/>
      <c r="AB186" s="234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15"/>
    </row>
    <row r="187" spans="1:40" s="20" customFormat="1" ht="13.55" customHeight="1">
      <c r="A187" s="608"/>
      <c r="B187" s="260" t="s">
        <v>8</v>
      </c>
      <c r="C187" s="385">
        <v>2246417</v>
      </c>
      <c r="D187" s="234">
        <v>7.2715451529010711E-3</v>
      </c>
      <c r="E187" s="369">
        <v>159186</v>
      </c>
      <c r="F187" s="234">
        <v>-6.80194843212103E-2</v>
      </c>
      <c r="G187" s="233">
        <v>17621</v>
      </c>
      <c r="H187" s="234">
        <v>0.11624223995945782</v>
      </c>
      <c r="I187" s="613"/>
      <c r="J187" s="640"/>
      <c r="K187" s="369">
        <v>294</v>
      </c>
      <c r="L187" s="234">
        <v>0.42028985507246386</v>
      </c>
      <c r="M187" s="369">
        <v>23</v>
      </c>
      <c r="N187" s="234">
        <v>0.53333333333333344</v>
      </c>
      <c r="O187" s="384"/>
      <c r="P187" s="234"/>
      <c r="Q187" s="369"/>
      <c r="R187" s="234"/>
      <c r="S187" s="369">
        <v>369</v>
      </c>
      <c r="T187" s="234">
        <v>0.2259136212624584</v>
      </c>
      <c r="U187" s="384"/>
      <c r="V187" s="234"/>
      <c r="W187" s="369"/>
      <c r="X187" s="234"/>
      <c r="Y187" s="233">
        <v>9997</v>
      </c>
      <c r="Z187" s="193">
        <v>-4.7784967645594367E-3</v>
      </c>
      <c r="AA187" s="384"/>
      <c r="AB187" s="234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15"/>
    </row>
    <row r="188" spans="1:40" s="20" customFormat="1" ht="13.55" customHeight="1">
      <c r="A188" s="608"/>
      <c r="B188" s="260" t="s">
        <v>9</v>
      </c>
      <c r="C188" s="385">
        <v>2401204</v>
      </c>
      <c r="D188" s="234">
        <v>2.9867921331809377E-2</v>
      </c>
      <c r="E188" s="369">
        <v>187309</v>
      </c>
      <c r="F188" s="234">
        <v>-9.9528521290540573E-3</v>
      </c>
      <c r="G188" s="233">
        <v>27673</v>
      </c>
      <c r="H188" s="234">
        <v>9.3967425679949423E-2</v>
      </c>
      <c r="I188" s="613"/>
      <c r="J188" s="640"/>
      <c r="K188" s="369">
        <v>262</v>
      </c>
      <c r="L188" s="234">
        <v>1.1300813008130079</v>
      </c>
      <c r="M188" s="369">
        <v>33</v>
      </c>
      <c r="N188" s="234">
        <v>0.83333333333333326</v>
      </c>
      <c r="O188" s="384"/>
      <c r="P188" s="234"/>
      <c r="Q188" s="369"/>
      <c r="R188" s="234"/>
      <c r="S188" s="369">
        <v>320</v>
      </c>
      <c r="T188" s="234">
        <v>-0.18575063613231557</v>
      </c>
      <c r="U188" s="384"/>
      <c r="V188" s="234"/>
      <c r="W188" s="369"/>
      <c r="X188" s="234"/>
      <c r="Y188" s="368">
        <v>9812</v>
      </c>
      <c r="Z188" s="193">
        <v>7.2115384615384581E-2</v>
      </c>
      <c r="AA188" s="384"/>
      <c r="AB188" s="234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15"/>
    </row>
    <row r="189" spans="1:40" s="20" customFormat="1" ht="13.55" customHeight="1">
      <c r="A189" s="608"/>
      <c r="B189" s="260" t="s">
        <v>216</v>
      </c>
      <c r="C189" s="385">
        <v>2495798</v>
      </c>
      <c r="D189" s="234">
        <v>7.3929877374476538E-2</v>
      </c>
      <c r="E189" s="369">
        <v>198870</v>
      </c>
      <c r="F189" s="234">
        <v>-1.6060084308021083E-2</v>
      </c>
      <c r="G189" s="233">
        <v>30830</v>
      </c>
      <c r="H189" s="234">
        <v>-4.8779735275060965E-2</v>
      </c>
      <c r="I189" s="613"/>
      <c r="J189" s="640"/>
      <c r="K189" s="369">
        <v>230</v>
      </c>
      <c r="L189" s="234">
        <v>-2.5423728813559365E-2</v>
      </c>
      <c r="M189" s="369">
        <v>15</v>
      </c>
      <c r="N189" s="234">
        <v>-0.68085106382978722</v>
      </c>
      <c r="O189" s="384"/>
      <c r="P189" s="234"/>
      <c r="Q189" s="369"/>
      <c r="R189" s="234"/>
      <c r="S189" s="369">
        <v>271</v>
      </c>
      <c r="T189" s="234">
        <v>-8.135593220338988E-2</v>
      </c>
      <c r="U189" s="384"/>
      <c r="V189" s="234"/>
      <c r="W189" s="369"/>
      <c r="X189" s="234"/>
      <c r="Y189" s="233">
        <v>8515</v>
      </c>
      <c r="Z189" s="193">
        <v>-9.7891725818412989E-2</v>
      </c>
      <c r="AA189" s="384"/>
      <c r="AB189" s="234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15"/>
    </row>
    <row r="190" spans="1:40" s="20" customFormat="1" ht="13.55" customHeight="1">
      <c r="A190" s="608"/>
      <c r="B190" s="260" t="s">
        <v>217</v>
      </c>
      <c r="C190" s="385">
        <v>2642585</v>
      </c>
      <c r="D190" s="234">
        <v>5.9026240162994625E-2</v>
      </c>
      <c r="E190" s="369">
        <v>222906</v>
      </c>
      <c r="F190" s="234">
        <v>1.9320379914121499E-2</v>
      </c>
      <c r="G190" s="233">
        <v>41235</v>
      </c>
      <c r="H190" s="234">
        <v>-3.757731357217875E-2</v>
      </c>
      <c r="I190" s="613"/>
      <c r="J190" s="640"/>
      <c r="K190" s="369">
        <v>251</v>
      </c>
      <c r="L190" s="234">
        <v>-0.11929824561403513</v>
      </c>
      <c r="M190" s="369">
        <v>30</v>
      </c>
      <c r="N190" s="234">
        <v>-0.11764705882352944</v>
      </c>
      <c r="O190" s="384"/>
      <c r="P190" s="234"/>
      <c r="Q190" s="369"/>
      <c r="R190" s="234"/>
      <c r="S190" s="369">
        <v>474</v>
      </c>
      <c r="T190" s="234">
        <v>0.23116883116883113</v>
      </c>
      <c r="U190" s="384"/>
      <c r="V190" s="234"/>
      <c r="W190" s="369"/>
      <c r="X190" s="234"/>
      <c r="Y190" s="233">
        <v>9679</v>
      </c>
      <c r="Z190" s="193">
        <v>-1.6661586914558546E-2</v>
      </c>
      <c r="AA190" s="384"/>
      <c r="AB190" s="234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15"/>
    </row>
    <row r="191" spans="1:40" s="20" customFormat="1" ht="13.55" customHeight="1">
      <c r="A191" s="608"/>
      <c r="B191" s="260" t="s">
        <v>235</v>
      </c>
      <c r="C191" s="385">
        <v>2427634</v>
      </c>
      <c r="D191" s="234">
        <v>-3.659965236163909E-2</v>
      </c>
      <c r="E191" s="369">
        <v>209738</v>
      </c>
      <c r="F191" s="234">
        <v>3.9428690368813912E-2</v>
      </c>
      <c r="G191" s="233">
        <v>30508</v>
      </c>
      <c r="H191" s="234">
        <v>0.29019707350080348</v>
      </c>
      <c r="I191" s="613"/>
      <c r="J191" s="640"/>
      <c r="K191" s="369">
        <v>187</v>
      </c>
      <c r="L191" s="234">
        <v>-0.15000000000000002</v>
      </c>
      <c r="M191" s="369">
        <v>100</v>
      </c>
      <c r="N191" s="234">
        <v>1.7027027027027026</v>
      </c>
      <c r="O191" s="384"/>
      <c r="P191" s="234"/>
      <c r="Q191" s="369"/>
      <c r="R191" s="234"/>
      <c r="S191" s="369">
        <v>320</v>
      </c>
      <c r="T191" s="234">
        <v>-0.29515418502202639</v>
      </c>
      <c r="U191" s="384"/>
      <c r="V191" s="234"/>
      <c r="W191" s="369"/>
      <c r="X191" s="234"/>
      <c r="Y191" s="233">
        <v>7984</v>
      </c>
      <c r="Z191" s="193">
        <v>-0.12647702407002193</v>
      </c>
      <c r="AA191" s="384"/>
      <c r="AB191" s="234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15"/>
    </row>
    <row r="192" spans="1:40" s="20" customFormat="1" ht="13.55" customHeight="1">
      <c r="A192" s="608"/>
      <c r="B192" s="260" t="s">
        <v>205</v>
      </c>
      <c r="C192" s="385">
        <v>2049830</v>
      </c>
      <c r="D192" s="234">
        <v>-7.9041008987508099E-2</v>
      </c>
      <c r="E192" s="369">
        <v>195890</v>
      </c>
      <c r="F192" s="234">
        <v>1.8139293139293189E-2</v>
      </c>
      <c r="G192" s="233">
        <v>32709</v>
      </c>
      <c r="H192" s="234">
        <v>0.29315252629081989</v>
      </c>
      <c r="I192" s="613"/>
      <c r="J192" s="640"/>
      <c r="K192" s="369">
        <v>195</v>
      </c>
      <c r="L192" s="234">
        <v>-5.1020408163264808E-3</v>
      </c>
      <c r="M192" s="369">
        <v>18</v>
      </c>
      <c r="N192" s="234">
        <v>0.125</v>
      </c>
      <c r="O192" s="384"/>
      <c r="P192" s="234"/>
      <c r="Q192" s="369"/>
      <c r="R192" s="234"/>
      <c r="S192" s="369">
        <v>304</v>
      </c>
      <c r="T192" s="234">
        <v>2.7027027027026973E-2</v>
      </c>
      <c r="U192" s="384"/>
      <c r="V192" s="234"/>
      <c r="W192" s="369"/>
      <c r="X192" s="234"/>
      <c r="Y192" s="368">
        <v>7667</v>
      </c>
      <c r="Z192" s="193">
        <v>-7.2016460905349744E-2</v>
      </c>
      <c r="AA192" s="384"/>
      <c r="AB192" s="234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15"/>
    </row>
    <row r="193" spans="1:40" s="20" customFormat="1" ht="13.55" customHeight="1">
      <c r="A193" s="608"/>
      <c r="B193" s="260" t="s">
        <v>21</v>
      </c>
      <c r="C193" s="385">
        <v>2153847</v>
      </c>
      <c r="D193" s="234">
        <v>-8.2640224611521207E-2</v>
      </c>
      <c r="E193" s="369">
        <v>202448</v>
      </c>
      <c r="F193" s="234">
        <v>0.13322287403161526</v>
      </c>
      <c r="G193" s="233">
        <v>18998</v>
      </c>
      <c r="H193" s="234">
        <v>-0.21062035151867697</v>
      </c>
      <c r="I193" s="613"/>
      <c r="J193" s="640"/>
      <c r="K193" s="369">
        <v>228</v>
      </c>
      <c r="L193" s="234">
        <v>-3.7974683544303778E-2</v>
      </c>
      <c r="M193" s="369">
        <v>43</v>
      </c>
      <c r="N193" s="234">
        <v>0.86956521739130443</v>
      </c>
      <c r="O193" s="384"/>
      <c r="P193" s="234"/>
      <c r="Q193" s="369"/>
      <c r="R193" s="234"/>
      <c r="S193" s="369">
        <v>321</v>
      </c>
      <c r="T193" s="234">
        <v>3.8834951456310662E-2</v>
      </c>
      <c r="U193" s="384"/>
      <c r="V193" s="234"/>
      <c r="W193" s="369"/>
      <c r="X193" s="234"/>
      <c r="Y193" s="368">
        <v>10031</v>
      </c>
      <c r="Z193" s="193">
        <v>-2.7721236793641579E-2</v>
      </c>
      <c r="AA193" s="384"/>
      <c r="AB193" s="234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15"/>
    </row>
    <row r="194" spans="1:40" s="20" customFormat="1" ht="13.55" customHeight="1">
      <c r="A194" s="608"/>
      <c r="B194" s="260" t="s">
        <v>34</v>
      </c>
      <c r="C194" s="385">
        <v>2090192</v>
      </c>
      <c r="D194" s="234">
        <v>-8.956228956228951E-2</v>
      </c>
      <c r="E194" s="369">
        <v>177888</v>
      </c>
      <c r="F194" s="234">
        <v>0.27703197461557227</v>
      </c>
      <c r="G194" s="233">
        <v>11991</v>
      </c>
      <c r="H194" s="234">
        <v>5.9743703049049968E-2</v>
      </c>
      <c r="I194" s="613"/>
      <c r="J194" s="640"/>
      <c r="K194" s="369">
        <v>531</v>
      </c>
      <c r="L194" s="234">
        <v>0.91696750902527069</v>
      </c>
      <c r="M194" s="369">
        <v>18</v>
      </c>
      <c r="N194" s="234">
        <v>1.5714285714285716</v>
      </c>
      <c r="O194" s="384"/>
      <c r="P194" s="234"/>
      <c r="Q194" s="369"/>
      <c r="R194" s="234"/>
      <c r="S194" s="369">
        <v>397</v>
      </c>
      <c r="T194" s="234">
        <v>0.2484276729559749</v>
      </c>
      <c r="U194" s="384"/>
      <c r="V194" s="234"/>
      <c r="W194" s="369"/>
      <c r="X194" s="234"/>
      <c r="Y194" s="368">
        <v>10782</v>
      </c>
      <c r="Z194" s="193">
        <v>-6.3005127313809028E-2</v>
      </c>
      <c r="AA194" s="384"/>
      <c r="AB194" s="234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15"/>
    </row>
    <row r="195" spans="1:40" s="20" customFormat="1" ht="13.55" customHeight="1">
      <c r="A195" s="611"/>
      <c r="B195" s="272" t="s">
        <v>32</v>
      </c>
      <c r="C195" s="390">
        <v>2342310</v>
      </c>
      <c r="D195" s="238">
        <v>-6.1303365274985255E-2</v>
      </c>
      <c r="E195" s="388">
        <v>222233</v>
      </c>
      <c r="F195" s="238">
        <v>0.31463811411162701</v>
      </c>
      <c r="G195" s="237">
        <v>16414</v>
      </c>
      <c r="H195" s="238">
        <v>0.25039993905690561</v>
      </c>
      <c r="I195" s="614"/>
      <c r="J195" s="641"/>
      <c r="K195" s="388">
        <v>506</v>
      </c>
      <c r="L195" s="238">
        <v>1.5685279187817258</v>
      </c>
      <c r="M195" s="388">
        <v>37</v>
      </c>
      <c r="N195" s="238">
        <v>1.0555555555555554</v>
      </c>
      <c r="O195" s="389"/>
      <c r="P195" s="238"/>
      <c r="Q195" s="388"/>
      <c r="R195" s="238"/>
      <c r="S195" s="388">
        <v>462</v>
      </c>
      <c r="T195" s="238">
        <v>-8.5148514851485113E-2</v>
      </c>
      <c r="U195" s="389"/>
      <c r="V195" s="238"/>
      <c r="W195" s="388"/>
      <c r="X195" s="238"/>
      <c r="Y195" s="370">
        <v>12492</v>
      </c>
      <c r="Z195" s="204">
        <v>4.341534008682979E-3</v>
      </c>
      <c r="AA195" s="389"/>
      <c r="AB195" s="238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15"/>
    </row>
    <row r="196" spans="1:40" s="20" customFormat="1" ht="13.55" customHeight="1">
      <c r="A196" s="610" t="s">
        <v>325</v>
      </c>
      <c r="B196" s="67" t="s">
        <v>25</v>
      </c>
      <c r="C196" s="380">
        <v>2513030</v>
      </c>
      <c r="D196" s="84">
        <v>-0.13710701153131288</v>
      </c>
      <c r="E196" s="83">
        <v>233958</v>
      </c>
      <c r="F196" s="84">
        <v>0.10629424198147341</v>
      </c>
      <c r="G196" s="79">
        <v>15115</v>
      </c>
      <c r="H196" s="84">
        <v>3.251588223239299E-2</v>
      </c>
      <c r="I196" s="83"/>
      <c r="J196" s="84" t="s">
        <v>445</v>
      </c>
      <c r="K196" s="83">
        <v>738</v>
      </c>
      <c r="L196" s="84">
        <v>1.4196721311475411</v>
      </c>
      <c r="M196" s="83">
        <v>26</v>
      </c>
      <c r="N196" s="84">
        <v>-0.21212121212121215</v>
      </c>
      <c r="O196" s="382"/>
      <c r="P196" s="84" t="s">
        <v>445</v>
      </c>
      <c r="Q196" s="83"/>
      <c r="R196" s="84" t="s">
        <v>445</v>
      </c>
      <c r="S196" s="83">
        <v>538</v>
      </c>
      <c r="T196" s="84">
        <v>-0.3163913595933926</v>
      </c>
      <c r="U196" s="382"/>
      <c r="V196" s="84" t="s">
        <v>445</v>
      </c>
      <c r="W196" s="83"/>
      <c r="X196" s="84" t="s">
        <v>445</v>
      </c>
      <c r="Y196" s="83">
        <v>12038</v>
      </c>
      <c r="Z196" s="84">
        <v>2.207505518763786E-2</v>
      </c>
      <c r="AA196" s="384"/>
      <c r="AB196" s="234" t="s">
        <v>445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15"/>
    </row>
    <row r="197" spans="1:40" s="20" customFormat="1" ht="13.55" customHeight="1">
      <c r="A197" s="608"/>
      <c r="B197" s="260" t="s">
        <v>26</v>
      </c>
      <c r="C197" s="385">
        <v>1046779</v>
      </c>
      <c r="D197" s="234">
        <v>-0.6001525623523174</v>
      </c>
      <c r="E197" s="369">
        <v>135959</v>
      </c>
      <c r="F197" s="234">
        <v>-0.17838625074027969</v>
      </c>
      <c r="G197" s="233">
        <v>10843</v>
      </c>
      <c r="H197" s="234">
        <v>-0.16547371661663968</v>
      </c>
      <c r="I197" s="369"/>
      <c r="J197" s="234"/>
      <c r="K197" s="369">
        <v>373</v>
      </c>
      <c r="L197" s="234">
        <v>0.97354497354497349</v>
      </c>
      <c r="M197" s="369">
        <v>21</v>
      </c>
      <c r="N197" s="234">
        <v>-0.46153846153846156</v>
      </c>
      <c r="O197" s="384"/>
      <c r="P197" s="234"/>
      <c r="Q197" s="369"/>
      <c r="R197" s="234"/>
      <c r="S197" s="369">
        <v>733</v>
      </c>
      <c r="T197" s="234">
        <v>0.45148514851485144</v>
      </c>
      <c r="U197" s="384"/>
      <c r="V197" s="234"/>
      <c r="W197" s="369"/>
      <c r="X197" s="234"/>
      <c r="Y197" s="369">
        <v>11259</v>
      </c>
      <c r="Z197" s="234">
        <v>5.7480980557903738E-2</v>
      </c>
      <c r="AA197" s="384"/>
      <c r="AB197" s="234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15"/>
    </row>
    <row r="198" spans="1:40" s="20" customFormat="1" ht="13.55" customHeight="1">
      <c r="A198" s="608"/>
      <c r="B198" s="260" t="s">
        <v>199</v>
      </c>
      <c r="C198" s="385">
        <v>143366</v>
      </c>
      <c r="D198" s="234">
        <v>-0.93857900488956814</v>
      </c>
      <c r="E198" s="369">
        <v>20838</v>
      </c>
      <c r="F198" s="234">
        <v>-0.85614480787551606</v>
      </c>
      <c r="G198" s="233">
        <v>3333</v>
      </c>
      <c r="H198" s="234">
        <v>-0.70123700250986021</v>
      </c>
      <c r="I198" s="369"/>
      <c r="J198" s="234"/>
      <c r="K198" s="369">
        <v>292</v>
      </c>
      <c r="L198" s="234">
        <v>-0.20218579234972678</v>
      </c>
      <c r="M198" s="369">
        <v>1</v>
      </c>
      <c r="N198" s="234">
        <v>-0.94444444444444442</v>
      </c>
      <c r="O198" s="384"/>
      <c r="P198" s="234"/>
      <c r="Q198" s="369"/>
      <c r="R198" s="234"/>
      <c r="S198" s="369">
        <v>157</v>
      </c>
      <c r="T198" s="234">
        <v>-0.61042183622828783</v>
      </c>
      <c r="U198" s="384"/>
      <c r="V198" s="234"/>
      <c r="W198" s="369"/>
      <c r="X198" s="234"/>
      <c r="Y198" s="369">
        <v>3806</v>
      </c>
      <c r="Z198" s="234">
        <v>-0.65525362318840585</v>
      </c>
      <c r="AA198" s="384"/>
      <c r="AB198" s="234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15"/>
    </row>
    <row r="199" spans="1:40" s="20" customFormat="1" ht="13.55" customHeight="1">
      <c r="A199" s="608"/>
      <c r="B199" s="260" t="s">
        <v>8</v>
      </c>
      <c r="C199" s="385">
        <v>31425</v>
      </c>
      <c r="D199" s="234">
        <v>-0.98601105671832079</v>
      </c>
      <c r="E199" s="369">
        <v>1904</v>
      </c>
      <c r="F199" s="234">
        <v>-0.98803914917140956</v>
      </c>
      <c r="G199" s="233">
        <v>122</v>
      </c>
      <c r="H199" s="234">
        <v>-0.99307644288065378</v>
      </c>
      <c r="I199" s="369"/>
      <c r="J199" s="234"/>
      <c r="K199" s="369">
        <v>0.01</v>
      </c>
      <c r="L199" s="234">
        <v>-0.9999659863945578</v>
      </c>
      <c r="M199" s="369">
        <v>0.01</v>
      </c>
      <c r="N199" s="234">
        <v>-0.99956521739130433</v>
      </c>
      <c r="O199" s="384"/>
      <c r="P199" s="234"/>
      <c r="Q199" s="369"/>
      <c r="R199" s="234"/>
      <c r="S199" s="369">
        <v>0.01</v>
      </c>
      <c r="T199" s="234">
        <v>-0.99997289972899728</v>
      </c>
      <c r="U199" s="384"/>
      <c r="V199" s="234"/>
      <c r="W199" s="369"/>
      <c r="X199" s="234"/>
      <c r="Y199" s="369">
        <v>282</v>
      </c>
      <c r="Z199" s="234">
        <v>-0.97179153746123836</v>
      </c>
      <c r="AA199" s="384"/>
      <c r="AB199" s="234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15"/>
    </row>
    <row r="200" spans="1:40" s="20" customFormat="1" ht="13.55" customHeight="1">
      <c r="A200" s="608"/>
      <c r="B200" s="260" t="s">
        <v>9</v>
      </c>
      <c r="C200" s="385">
        <v>37802</v>
      </c>
      <c r="D200" s="234">
        <v>-0.98425706437270633</v>
      </c>
      <c r="E200" s="369">
        <v>2518</v>
      </c>
      <c r="F200" s="234">
        <v>-0.98655697270286002</v>
      </c>
      <c r="G200" s="233">
        <v>94</v>
      </c>
      <c r="H200" s="234">
        <v>-0.99660318722220209</v>
      </c>
      <c r="I200" s="369"/>
      <c r="J200" s="234"/>
      <c r="K200" s="369">
        <v>0.01</v>
      </c>
      <c r="L200" s="234">
        <v>-0.9999618320610687</v>
      </c>
      <c r="M200" s="369">
        <v>0.01</v>
      </c>
      <c r="N200" s="234">
        <v>-0.99969696969696975</v>
      </c>
      <c r="O200" s="384"/>
      <c r="P200" s="234"/>
      <c r="Q200" s="369"/>
      <c r="R200" s="234"/>
      <c r="S200" s="369">
        <v>0.01</v>
      </c>
      <c r="T200" s="234">
        <v>-0.99996874999999996</v>
      </c>
      <c r="U200" s="384"/>
      <c r="V200" s="234"/>
      <c r="W200" s="369"/>
      <c r="X200" s="234"/>
      <c r="Y200" s="369">
        <v>281</v>
      </c>
      <c r="Z200" s="234">
        <v>-0.97136159804321243</v>
      </c>
      <c r="AA200" s="384"/>
      <c r="AB200" s="234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15"/>
    </row>
    <row r="201" spans="1:40" s="20" customFormat="1" ht="13.55" customHeight="1">
      <c r="A201" s="608"/>
      <c r="B201" s="260" t="s">
        <v>202</v>
      </c>
      <c r="C201" s="269">
        <v>48353</v>
      </c>
      <c r="D201" s="234">
        <v>-0.98062623657844106</v>
      </c>
      <c r="E201" s="369">
        <v>4443</v>
      </c>
      <c r="F201" s="234">
        <v>-0.97765877206215113</v>
      </c>
      <c r="G201" s="233">
        <v>379</v>
      </c>
      <c r="H201" s="234">
        <v>-0.98770677911125526</v>
      </c>
      <c r="I201" s="369"/>
      <c r="J201" s="234"/>
      <c r="K201" s="369">
        <v>0.01</v>
      </c>
      <c r="L201" s="234">
        <v>-0.99995652173913041</v>
      </c>
      <c r="M201" s="369">
        <v>0.01</v>
      </c>
      <c r="N201" s="234">
        <v>-0.9993333333333333</v>
      </c>
      <c r="O201" s="384"/>
      <c r="P201" s="234"/>
      <c r="Q201" s="369"/>
      <c r="R201" s="234"/>
      <c r="S201" s="369">
        <v>1</v>
      </c>
      <c r="T201" s="234">
        <v>-0.99630996309963105</v>
      </c>
      <c r="U201" s="384"/>
      <c r="V201" s="234"/>
      <c r="W201" s="369"/>
      <c r="X201" s="234"/>
      <c r="Y201" s="369">
        <v>703</v>
      </c>
      <c r="Z201" s="234">
        <v>-0.91743981209630066</v>
      </c>
      <c r="AA201" s="384"/>
      <c r="AB201" s="234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15"/>
    </row>
    <row r="202" spans="1:40" s="20" customFormat="1" ht="13.55" customHeight="1">
      <c r="A202" s="608"/>
      <c r="B202" s="260" t="s">
        <v>203</v>
      </c>
      <c r="C202" s="385">
        <v>65936</v>
      </c>
      <c r="D202" s="234">
        <v>-0.97504867393101835</v>
      </c>
      <c r="E202" s="369">
        <v>5632</v>
      </c>
      <c r="F202" s="234">
        <v>-0.97473374426888459</v>
      </c>
      <c r="G202" s="233">
        <v>534</v>
      </c>
      <c r="H202" s="234">
        <v>-0.98704983630411058</v>
      </c>
      <c r="I202" s="369"/>
      <c r="J202" s="234"/>
      <c r="K202" s="369">
        <v>24</v>
      </c>
      <c r="L202" s="234">
        <v>-0.90438247011952189</v>
      </c>
      <c r="M202" s="369">
        <v>1</v>
      </c>
      <c r="N202" s="234">
        <v>-0.96666666666666667</v>
      </c>
      <c r="O202" s="384"/>
      <c r="P202" s="234"/>
      <c r="Q202" s="369"/>
      <c r="R202" s="234"/>
      <c r="S202" s="369">
        <v>0</v>
      </c>
      <c r="T202" s="234">
        <v>-1</v>
      </c>
      <c r="U202" s="384"/>
      <c r="V202" s="234"/>
      <c r="W202" s="369"/>
      <c r="X202" s="234"/>
      <c r="Y202" s="369">
        <v>796</v>
      </c>
      <c r="Z202" s="234">
        <v>-0.91776009918379997</v>
      </c>
      <c r="AA202" s="384"/>
      <c r="AB202" s="234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15"/>
    </row>
    <row r="203" spans="1:40" s="20" customFormat="1" ht="13.55" customHeight="1">
      <c r="A203" s="608"/>
      <c r="B203" s="260" t="s">
        <v>204</v>
      </c>
      <c r="C203" s="385">
        <v>88888</v>
      </c>
      <c r="D203" s="234">
        <v>-0.96338492540473564</v>
      </c>
      <c r="E203" s="369">
        <v>11577</v>
      </c>
      <c r="F203" s="234">
        <v>-0.94480256319789446</v>
      </c>
      <c r="G203" s="233">
        <v>1234</v>
      </c>
      <c r="H203" s="234">
        <v>-0.95955159302478044</v>
      </c>
      <c r="I203" s="369"/>
      <c r="J203" s="234"/>
      <c r="K203" s="369">
        <v>25</v>
      </c>
      <c r="L203" s="234">
        <v>-0.86631016042780751</v>
      </c>
      <c r="M203" s="369">
        <v>1</v>
      </c>
      <c r="N203" s="234">
        <v>-0.99</v>
      </c>
      <c r="O203" s="384"/>
      <c r="P203" s="234"/>
      <c r="Q203" s="369"/>
      <c r="R203" s="234"/>
      <c r="S203" s="369">
        <v>1</v>
      </c>
      <c r="T203" s="234">
        <v>-0.99687499999999996</v>
      </c>
      <c r="U203" s="384"/>
      <c r="V203" s="234"/>
      <c r="W203" s="369"/>
      <c r="X203" s="234"/>
      <c r="Y203" s="369">
        <v>1125</v>
      </c>
      <c r="Z203" s="234">
        <v>-0.85909318637274545</v>
      </c>
      <c r="AA203" s="384"/>
      <c r="AB203" s="234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15"/>
    </row>
    <row r="204" spans="1:40" s="20" customFormat="1" ht="13.55" customHeight="1">
      <c r="A204" s="608"/>
      <c r="B204" s="260" t="s">
        <v>205</v>
      </c>
      <c r="C204" s="385">
        <v>76798</v>
      </c>
      <c r="D204" s="234">
        <v>-0.96253445407667948</v>
      </c>
      <c r="E204" s="369">
        <v>5677</v>
      </c>
      <c r="F204" s="234">
        <v>-0.97101944969115317</v>
      </c>
      <c r="G204" s="233">
        <v>595</v>
      </c>
      <c r="H204" s="234">
        <v>-0.98180928796355738</v>
      </c>
      <c r="I204" s="369"/>
      <c r="J204" s="234"/>
      <c r="K204" s="369">
        <v>32</v>
      </c>
      <c r="L204" s="234">
        <v>-0.83589743589743593</v>
      </c>
      <c r="M204" s="369">
        <v>0</v>
      </c>
      <c r="N204" s="234">
        <v>-1</v>
      </c>
      <c r="O204" s="384"/>
      <c r="P204" s="234"/>
      <c r="Q204" s="369"/>
      <c r="R204" s="234"/>
      <c r="S204" s="369">
        <v>4</v>
      </c>
      <c r="T204" s="234">
        <v>-0.98684210526315785</v>
      </c>
      <c r="U204" s="384"/>
      <c r="V204" s="234"/>
      <c r="W204" s="369"/>
      <c r="X204" s="234"/>
      <c r="Y204" s="369">
        <v>922</v>
      </c>
      <c r="Z204" s="234">
        <v>-0.87974435894091563</v>
      </c>
      <c r="AA204" s="384"/>
      <c r="AB204" s="234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15"/>
    </row>
    <row r="205" spans="1:40" s="20" customFormat="1" ht="13.55" customHeight="1">
      <c r="A205" s="608"/>
      <c r="B205" s="260" t="s">
        <v>21</v>
      </c>
      <c r="C205" s="385">
        <v>71970</v>
      </c>
      <c r="D205" s="234">
        <v>-0.96658537027003311</v>
      </c>
      <c r="E205" s="369">
        <v>4920</v>
      </c>
      <c r="F205" s="234">
        <v>-0.97569746305224059</v>
      </c>
      <c r="G205" s="233">
        <v>391</v>
      </c>
      <c r="H205" s="234">
        <v>-0.97941888619854722</v>
      </c>
      <c r="I205" s="369"/>
      <c r="J205" s="234"/>
      <c r="K205" s="369">
        <v>41</v>
      </c>
      <c r="L205" s="234">
        <v>-0.82017543859649122</v>
      </c>
      <c r="M205" s="369">
        <v>0</v>
      </c>
      <c r="N205" s="234">
        <v>-1</v>
      </c>
      <c r="O205" s="384"/>
      <c r="P205" s="234"/>
      <c r="Q205" s="369"/>
      <c r="R205" s="234"/>
      <c r="S205" s="369">
        <v>10</v>
      </c>
      <c r="T205" s="234">
        <v>-0.96884735202492211</v>
      </c>
      <c r="U205" s="384"/>
      <c r="V205" s="234"/>
      <c r="W205" s="369"/>
      <c r="X205" s="234"/>
      <c r="Y205" s="369">
        <v>1068</v>
      </c>
      <c r="Z205" s="234">
        <v>-0.89353005682384612</v>
      </c>
      <c r="AA205" s="384"/>
      <c r="AB205" s="234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15"/>
    </row>
    <row r="206" spans="1:40" s="20" customFormat="1" ht="13.55" customHeight="1">
      <c r="A206" s="608"/>
      <c r="B206" s="260" t="s">
        <v>34</v>
      </c>
      <c r="C206" s="385">
        <v>70686</v>
      </c>
      <c r="D206" s="234">
        <v>-0.96618205408881097</v>
      </c>
      <c r="E206" s="369">
        <v>4556</v>
      </c>
      <c r="F206" s="234">
        <v>-0.97438837920489296</v>
      </c>
      <c r="G206" s="233">
        <v>476</v>
      </c>
      <c r="H206" s="234">
        <v>-0.96030356100408643</v>
      </c>
      <c r="I206" s="369"/>
      <c r="J206" s="234"/>
      <c r="K206" s="369">
        <v>126</v>
      </c>
      <c r="L206" s="234">
        <v>-0.76271186440677963</v>
      </c>
      <c r="M206" s="369">
        <v>17</v>
      </c>
      <c r="N206" s="234">
        <v>-5.555555555555558E-2</v>
      </c>
      <c r="O206" s="384"/>
      <c r="P206" s="234"/>
      <c r="Q206" s="369"/>
      <c r="R206" s="234"/>
      <c r="S206" s="369">
        <v>24</v>
      </c>
      <c r="T206" s="234">
        <v>-0.93954659949622166</v>
      </c>
      <c r="U206" s="384"/>
      <c r="V206" s="234"/>
      <c r="W206" s="369"/>
      <c r="X206" s="234"/>
      <c r="Y206" s="369">
        <v>1459</v>
      </c>
      <c r="Z206" s="234">
        <v>-0.86468187720274536</v>
      </c>
      <c r="AA206" s="384"/>
      <c r="AB206" s="234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15"/>
    </row>
    <row r="207" spans="1:40" s="20" customFormat="1" ht="13.55" customHeight="1">
      <c r="A207" s="611"/>
      <c r="B207" s="272" t="s">
        <v>32</v>
      </c>
      <c r="C207" s="390">
        <v>80973</v>
      </c>
      <c r="D207" s="238">
        <v>-0.96543028036425582</v>
      </c>
      <c r="E207" s="388">
        <v>7304</v>
      </c>
      <c r="F207" s="238">
        <v>-0.96713359402068999</v>
      </c>
      <c r="G207" s="237">
        <v>743</v>
      </c>
      <c r="H207" s="238">
        <v>-0.95473376386011943</v>
      </c>
      <c r="I207" s="388"/>
      <c r="J207" s="238"/>
      <c r="K207" s="388">
        <v>126</v>
      </c>
      <c r="L207" s="238">
        <v>-0.75098814229249011</v>
      </c>
      <c r="M207" s="388">
        <v>4</v>
      </c>
      <c r="N207" s="238">
        <v>-0.89189189189189189</v>
      </c>
      <c r="O207" s="389"/>
      <c r="P207" s="238"/>
      <c r="Q207" s="388"/>
      <c r="R207" s="238"/>
      <c r="S207" s="388">
        <v>38</v>
      </c>
      <c r="T207" s="238">
        <v>-0.91774891774891776</v>
      </c>
      <c r="U207" s="389"/>
      <c r="V207" s="238"/>
      <c r="W207" s="388"/>
      <c r="X207" s="238"/>
      <c r="Y207" s="388">
        <v>1774</v>
      </c>
      <c r="Z207" s="238">
        <v>-0.85798911303234071</v>
      </c>
      <c r="AA207" s="384"/>
      <c r="AB207" s="234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15"/>
    </row>
    <row r="208" spans="1:40" s="20" customFormat="1" ht="13.55" customHeight="1">
      <c r="A208" s="610" t="s">
        <v>378</v>
      </c>
      <c r="B208" s="67" t="s">
        <v>25</v>
      </c>
      <c r="C208" s="380">
        <v>86143</v>
      </c>
      <c r="D208" s="84">
        <v>-0.96572145975177381</v>
      </c>
      <c r="E208" s="83">
        <v>10321</v>
      </c>
      <c r="F208" s="84">
        <v>-0.95588524436009881</v>
      </c>
      <c r="G208" s="79">
        <v>773</v>
      </c>
      <c r="H208" s="84">
        <v>-0.94885874958650351</v>
      </c>
      <c r="I208" s="83"/>
      <c r="J208" s="84" t="s">
        <v>445</v>
      </c>
      <c r="K208" s="83">
        <v>92</v>
      </c>
      <c r="L208" s="84">
        <v>-0.87533875338753386</v>
      </c>
      <c r="M208" s="83">
        <v>0</v>
      </c>
      <c r="N208" s="84">
        <v>-1</v>
      </c>
      <c r="O208" s="382"/>
      <c r="P208" s="84" t="s">
        <v>445</v>
      </c>
      <c r="Q208" s="83"/>
      <c r="R208" s="84" t="s">
        <v>445</v>
      </c>
      <c r="S208" s="83">
        <v>24</v>
      </c>
      <c r="T208" s="84">
        <v>-0.95539033457249067</v>
      </c>
      <c r="U208" s="382"/>
      <c r="V208" s="84" t="s">
        <v>445</v>
      </c>
      <c r="W208" s="83"/>
      <c r="X208" s="84" t="s">
        <v>445</v>
      </c>
      <c r="Y208" s="83">
        <v>1594</v>
      </c>
      <c r="Z208" s="84">
        <v>-0.86758597773716561</v>
      </c>
      <c r="AA208" s="384"/>
      <c r="AB208" s="234" t="s">
        <v>445</v>
      </c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15"/>
    </row>
    <row r="209" spans="1:40" s="20" customFormat="1" ht="13.55" customHeight="1">
      <c r="A209" s="608"/>
      <c r="B209" s="260" t="s">
        <v>26</v>
      </c>
      <c r="C209" s="385">
        <v>68213</v>
      </c>
      <c r="D209" s="234">
        <v>-0.93483533773604555</v>
      </c>
      <c r="E209" s="369">
        <v>4850</v>
      </c>
      <c r="F209" s="234">
        <v>-0.96432748107885469</v>
      </c>
      <c r="G209" s="233">
        <v>607</v>
      </c>
      <c r="H209" s="234">
        <v>-0.94401918288296593</v>
      </c>
      <c r="I209" s="369"/>
      <c r="J209" s="234"/>
      <c r="K209" s="369">
        <v>57</v>
      </c>
      <c r="L209" s="234">
        <v>-0.84718498659517427</v>
      </c>
      <c r="M209" s="369">
        <v>1</v>
      </c>
      <c r="N209" s="234">
        <v>-0.95238095238095233</v>
      </c>
      <c r="O209" s="384"/>
      <c r="P209" s="234"/>
      <c r="Q209" s="369"/>
      <c r="R209" s="234"/>
      <c r="S209" s="369">
        <v>27</v>
      </c>
      <c r="T209" s="234">
        <v>-0.96316507503410642</v>
      </c>
      <c r="U209" s="384"/>
      <c r="V209" s="234"/>
      <c r="W209" s="369"/>
      <c r="X209" s="234"/>
      <c r="Y209" s="369">
        <v>1058</v>
      </c>
      <c r="Z209" s="234">
        <v>-0.90603073097077891</v>
      </c>
      <c r="AA209" s="384"/>
      <c r="AB209" s="234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15"/>
    </row>
    <row r="210" spans="1:40" s="20" customFormat="1" ht="13.55" customHeight="1">
      <c r="A210" s="608"/>
      <c r="B210" s="260" t="s">
        <v>199</v>
      </c>
      <c r="C210" s="385">
        <v>73999</v>
      </c>
      <c r="D210" s="234">
        <v>-0.4838455421787593</v>
      </c>
      <c r="E210" s="369">
        <v>5391</v>
      </c>
      <c r="F210" s="234">
        <v>-0.74128995105096451</v>
      </c>
      <c r="G210" s="233">
        <v>465</v>
      </c>
      <c r="H210" s="234">
        <v>-0.86048604860486044</v>
      </c>
      <c r="I210" s="369"/>
      <c r="J210" s="234"/>
      <c r="K210" s="369">
        <v>103</v>
      </c>
      <c r="L210" s="234">
        <v>-0.64726027397260277</v>
      </c>
      <c r="M210" s="369">
        <v>0</v>
      </c>
      <c r="N210" s="234" t="s">
        <v>445</v>
      </c>
      <c r="O210" s="384"/>
      <c r="P210" s="234"/>
      <c r="Q210" s="369"/>
      <c r="R210" s="234"/>
      <c r="S210" s="369">
        <v>45</v>
      </c>
      <c r="T210" s="234">
        <v>-0.71337579617834401</v>
      </c>
      <c r="U210" s="384"/>
      <c r="V210" s="234"/>
      <c r="W210" s="369"/>
      <c r="X210" s="234"/>
      <c r="Y210" s="369">
        <v>1381</v>
      </c>
      <c r="Z210" s="234">
        <v>-0.6371518654755649</v>
      </c>
      <c r="AA210" s="384"/>
      <c r="AB210" s="234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15"/>
    </row>
    <row r="211" spans="1:40" s="20" customFormat="1" ht="13.55" customHeight="1">
      <c r="A211" s="608"/>
      <c r="B211" s="260" t="s">
        <v>8</v>
      </c>
      <c r="C211" s="385">
        <v>71302</v>
      </c>
      <c r="D211" s="234">
        <v>1.2689578361177407</v>
      </c>
      <c r="E211" s="369">
        <v>5863</v>
      </c>
      <c r="F211" s="234">
        <v>2.0793067226890756</v>
      </c>
      <c r="G211" s="233">
        <v>432</v>
      </c>
      <c r="H211" s="234">
        <v>2.540983606557377</v>
      </c>
      <c r="I211" s="369"/>
      <c r="J211" s="234"/>
      <c r="K211" s="369">
        <v>158</v>
      </c>
      <c r="L211" s="234"/>
      <c r="M211" s="369">
        <v>2</v>
      </c>
      <c r="N211" s="234"/>
      <c r="O211" s="384"/>
      <c r="P211" s="234"/>
      <c r="Q211" s="369"/>
      <c r="R211" s="234"/>
      <c r="S211" s="369">
        <v>69</v>
      </c>
      <c r="T211" s="234"/>
      <c r="U211" s="384"/>
      <c r="V211" s="234"/>
      <c r="W211" s="369"/>
      <c r="X211" s="234"/>
      <c r="Y211" s="369">
        <v>1528</v>
      </c>
      <c r="Z211" s="234">
        <v>4.418439716312057</v>
      </c>
      <c r="AA211" s="384"/>
      <c r="AB211" s="234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15"/>
    </row>
    <row r="212" spans="1:40" s="20" customFormat="1" ht="13.55" customHeight="1">
      <c r="A212" s="608"/>
      <c r="B212" s="260" t="s">
        <v>9</v>
      </c>
      <c r="C212" s="385">
        <v>75416</v>
      </c>
      <c r="D212" s="234">
        <v>0.9950267181630601</v>
      </c>
      <c r="E212" s="369">
        <v>8769</v>
      </c>
      <c r="F212" s="234">
        <v>2.4825258141382047</v>
      </c>
      <c r="G212" s="233">
        <v>450</v>
      </c>
      <c r="H212" s="234">
        <v>3.7872340425531918</v>
      </c>
      <c r="I212" s="369"/>
      <c r="J212" s="234"/>
      <c r="K212" s="369">
        <v>278</v>
      </c>
      <c r="L212" s="234"/>
      <c r="M212" s="369">
        <v>1</v>
      </c>
      <c r="N212" s="234"/>
      <c r="O212" s="384"/>
      <c r="P212" s="234"/>
      <c r="Q212" s="369"/>
      <c r="R212" s="234"/>
      <c r="S212" s="369">
        <v>51</v>
      </c>
      <c r="T212" s="234"/>
      <c r="U212" s="384"/>
      <c r="V212" s="234"/>
      <c r="W212" s="369"/>
      <c r="X212" s="234"/>
      <c r="Y212" s="369">
        <v>2119</v>
      </c>
      <c r="Z212" s="234">
        <v>6.5409252669039146</v>
      </c>
      <c r="AA212" s="384"/>
      <c r="AB212" s="234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15"/>
    </row>
    <row r="213" spans="1:40" s="20" customFormat="1" ht="13.55" customHeight="1">
      <c r="A213" s="608"/>
      <c r="B213" s="260" t="s">
        <v>202</v>
      </c>
      <c r="C213" s="385">
        <v>79446</v>
      </c>
      <c r="D213" s="234">
        <v>0.64304179678613527</v>
      </c>
      <c r="E213" s="369">
        <v>12560</v>
      </c>
      <c r="F213" s="234">
        <v>1.8269187485932927</v>
      </c>
      <c r="G213" s="233">
        <v>494</v>
      </c>
      <c r="H213" s="234">
        <v>0.30343007915567277</v>
      </c>
      <c r="I213" s="369"/>
      <c r="J213" s="234"/>
      <c r="K213" s="369">
        <v>311</v>
      </c>
      <c r="L213" s="234"/>
      <c r="M213" s="369">
        <v>3</v>
      </c>
      <c r="N213" s="234">
        <v>299</v>
      </c>
      <c r="O213" s="384"/>
      <c r="P213" s="234"/>
      <c r="Q213" s="369"/>
      <c r="R213" s="234"/>
      <c r="S213" s="369">
        <v>57</v>
      </c>
      <c r="T213" s="234">
        <v>56</v>
      </c>
      <c r="U213" s="384"/>
      <c r="V213" s="234"/>
      <c r="W213" s="369"/>
      <c r="X213" s="234"/>
      <c r="Y213" s="369">
        <v>2613</v>
      </c>
      <c r="Z213" s="234">
        <v>2.7169274537695589</v>
      </c>
      <c r="AA213" s="384"/>
      <c r="AB213" s="234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15"/>
    </row>
    <row r="214" spans="1:40" s="20" customFormat="1" ht="13.55" customHeight="1">
      <c r="A214" s="608"/>
      <c r="B214" s="260" t="s">
        <v>203</v>
      </c>
      <c r="C214" s="385">
        <v>101963</v>
      </c>
      <c r="D214" s="234">
        <v>0.54639347245814118</v>
      </c>
      <c r="E214" s="369">
        <v>16673</v>
      </c>
      <c r="F214" s="234">
        <v>1.9604048295454546</v>
      </c>
      <c r="G214" s="233">
        <v>645</v>
      </c>
      <c r="H214" s="234">
        <v>0.2078651685393258</v>
      </c>
      <c r="I214" s="369"/>
      <c r="J214" s="234"/>
      <c r="K214" s="369">
        <v>197</v>
      </c>
      <c r="L214" s="234">
        <v>7.2083333333333339</v>
      </c>
      <c r="M214" s="369">
        <v>2</v>
      </c>
      <c r="N214" s="234">
        <v>1</v>
      </c>
      <c r="O214" s="384"/>
      <c r="P214" s="234"/>
      <c r="Q214" s="369"/>
      <c r="R214" s="234"/>
      <c r="S214" s="369">
        <v>79</v>
      </c>
      <c r="T214" s="234" t="s">
        <v>445</v>
      </c>
      <c r="U214" s="384"/>
      <c r="V214" s="234"/>
      <c r="W214" s="369"/>
      <c r="X214" s="234"/>
      <c r="Y214" s="369">
        <v>2886</v>
      </c>
      <c r="Z214" s="234">
        <v>2.6256281407035176</v>
      </c>
      <c r="AA214" s="384"/>
      <c r="AB214" s="234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15"/>
    </row>
    <row r="215" spans="1:40" s="20" customFormat="1" ht="13.55" customHeight="1">
      <c r="A215" s="608"/>
      <c r="B215" s="260" t="s">
        <v>204</v>
      </c>
      <c r="C215" s="385">
        <v>137712</v>
      </c>
      <c r="D215" s="234">
        <v>0.54927549275492749</v>
      </c>
      <c r="E215" s="369">
        <v>29212</v>
      </c>
      <c r="F215" s="234">
        <v>1.5232789150902653</v>
      </c>
      <c r="G215" s="233">
        <v>1229</v>
      </c>
      <c r="H215" s="234">
        <v>-4.0518638573744381E-3</v>
      </c>
      <c r="I215" s="369"/>
      <c r="J215" s="234"/>
      <c r="K215" s="369">
        <v>562</v>
      </c>
      <c r="L215" s="234">
        <v>21.48</v>
      </c>
      <c r="M215" s="369">
        <v>0</v>
      </c>
      <c r="N215" s="234" t="s">
        <v>445</v>
      </c>
      <c r="O215" s="384"/>
      <c r="P215" s="234"/>
      <c r="Q215" s="369"/>
      <c r="R215" s="234"/>
      <c r="S215" s="369">
        <v>73</v>
      </c>
      <c r="T215" s="234">
        <v>72</v>
      </c>
      <c r="U215" s="384"/>
      <c r="V215" s="234"/>
      <c r="W215" s="369"/>
      <c r="X215" s="234"/>
      <c r="Y215" s="369">
        <v>3262</v>
      </c>
      <c r="Z215" s="234">
        <v>1.8995555555555557</v>
      </c>
      <c r="AA215" s="384"/>
      <c r="AB215" s="234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15"/>
    </row>
    <row r="216" spans="1:40" s="20" customFormat="1" ht="13.55" customHeight="1">
      <c r="A216" s="608"/>
      <c r="B216" s="260" t="s">
        <v>205</v>
      </c>
      <c r="C216" s="385">
        <v>116615</v>
      </c>
      <c r="D216" s="234">
        <v>0.51846402250058587</v>
      </c>
      <c r="E216" s="369">
        <v>20400</v>
      </c>
      <c r="F216" s="234">
        <v>2.5934472432622866</v>
      </c>
      <c r="G216" s="233">
        <v>2551</v>
      </c>
      <c r="H216" s="234">
        <v>3.2873949579831931</v>
      </c>
      <c r="I216" s="369"/>
      <c r="J216" s="234"/>
      <c r="K216" s="369">
        <v>278</v>
      </c>
      <c r="L216" s="234">
        <v>7.6875</v>
      </c>
      <c r="M216" s="369">
        <v>3</v>
      </c>
      <c r="N216" s="234" t="s">
        <v>445</v>
      </c>
      <c r="O216" s="384"/>
      <c r="P216" s="234"/>
      <c r="Q216" s="369"/>
      <c r="R216" s="234"/>
      <c r="S216" s="369">
        <v>91</v>
      </c>
      <c r="T216" s="234">
        <v>21.75</v>
      </c>
      <c r="U216" s="384"/>
      <c r="V216" s="234"/>
      <c r="W216" s="369"/>
      <c r="X216" s="234"/>
      <c r="Y216" s="369">
        <v>2463</v>
      </c>
      <c r="Z216" s="234">
        <v>1.6713665943600868</v>
      </c>
      <c r="AA216" s="384"/>
      <c r="AB216" s="234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15"/>
    </row>
    <row r="217" spans="1:40" s="20" customFormat="1" ht="13.55" customHeight="1">
      <c r="A217" s="608"/>
      <c r="B217" s="260" t="s">
        <v>21</v>
      </c>
      <c r="C217" s="385">
        <v>124399</v>
      </c>
      <c r="D217" s="234">
        <v>0.72848409059330277</v>
      </c>
      <c r="E217" s="369">
        <v>22182</v>
      </c>
      <c r="F217" s="234">
        <v>3.5085365853658539</v>
      </c>
      <c r="G217" s="233">
        <v>2184</v>
      </c>
      <c r="H217" s="234">
        <v>4.585677749360614</v>
      </c>
      <c r="I217" s="369"/>
      <c r="J217" s="234"/>
      <c r="K217" s="369">
        <v>451</v>
      </c>
      <c r="L217" s="234">
        <v>10</v>
      </c>
      <c r="M217" s="369">
        <v>3</v>
      </c>
      <c r="N217" s="234" t="s">
        <v>445</v>
      </c>
      <c r="O217" s="384"/>
      <c r="P217" s="234"/>
      <c r="Q217" s="369"/>
      <c r="R217" s="234"/>
      <c r="S217" s="369">
        <v>61</v>
      </c>
      <c r="T217" s="234">
        <v>5.0999999999999996</v>
      </c>
      <c r="U217" s="384"/>
      <c r="V217" s="234"/>
      <c r="W217" s="369"/>
      <c r="X217" s="234"/>
      <c r="Y217" s="369">
        <v>3313</v>
      </c>
      <c r="Z217" s="234">
        <v>2.1020599250936329</v>
      </c>
      <c r="AA217" s="384"/>
      <c r="AB217" s="234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15"/>
    </row>
    <row r="218" spans="1:40" s="20" customFormat="1" ht="13.55" customHeight="1">
      <c r="A218" s="608"/>
      <c r="B218" s="260" t="s">
        <v>34</v>
      </c>
      <c r="C218" s="385">
        <v>147907</v>
      </c>
      <c r="D218" s="234">
        <v>1.0924511218628865</v>
      </c>
      <c r="E218" s="369">
        <v>33707</v>
      </c>
      <c r="F218" s="234">
        <v>6.3983757682177345</v>
      </c>
      <c r="G218" s="233">
        <v>2435</v>
      </c>
      <c r="H218" s="234">
        <v>4.1155462184873945</v>
      </c>
      <c r="I218" s="369"/>
      <c r="J218" s="234"/>
      <c r="K218" s="369">
        <v>643</v>
      </c>
      <c r="L218" s="234">
        <v>4.1031746031746028</v>
      </c>
      <c r="M218" s="369">
        <v>1</v>
      </c>
      <c r="N218" s="234">
        <v>-0.94117647058823528</v>
      </c>
      <c r="O218" s="384"/>
      <c r="P218" s="234"/>
      <c r="Q218" s="369"/>
      <c r="R218" s="234"/>
      <c r="S218" s="369">
        <v>132</v>
      </c>
      <c r="T218" s="234">
        <v>4.5</v>
      </c>
      <c r="U218" s="384"/>
      <c r="V218" s="234"/>
      <c r="W218" s="369"/>
      <c r="X218" s="234"/>
      <c r="Y218" s="369">
        <v>4067</v>
      </c>
      <c r="Z218" s="234">
        <v>1.7875257025359836</v>
      </c>
      <c r="AA218" s="384"/>
      <c r="AB218" s="234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15"/>
    </row>
    <row r="219" spans="1:40" s="20" customFormat="1" ht="13.55" customHeight="1">
      <c r="A219" s="611"/>
      <c r="B219" s="272" t="s">
        <v>32</v>
      </c>
      <c r="C219" s="390">
        <v>139426</v>
      </c>
      <c r="D219" s="238">
        <v>0.72188260284292305</v>
      </c>
      <c r="E219" s="388">
        <v>32783</v>
      </c>
      <c r="F219" s="238">
        <v>3.4883625410733847</v>
      </c>
      <c r="G219" s="237">
        <v>3615</v>
      </c>
      <c r="H219" s="238">
        <v>3.8654104979811574</v>
      </c>
      <c r="I219" s="388"/>
      <c r="J219" s="238"/>
      <c r="K219" s="388">
        <v>867</v>
      </c>
      <c r="L219" s="238">
        <v>5.8809523809523814</v>
      </c>
      <c r="M219" s="388">
        <v>2</v>
      </c>
      <c r="N219" s="238">
        <v>-0.5</v>
      </c>
      <c r="O219" s="389"/>
      <c r="P219" s="238"/>
      <c r="Q219" s="388"/>
      <c r="R219" s="238"/>
      <c r="S219" s="388">
        <v>149</v>
      </c>
      <c r="T219" s="238">
        <v>2.9210526315789473</v>
      </c>
      <c r="U219" s="389"/>
      <c r="V219" s="238"/>
      <c r="W219" s="388"/>
      <c r="X219" s="238"/>
      <c r="Y219" s="388">
        <v>5027</v>
      </c>
      <c r="Z219" s="238">
        <v>1.8337091319052989</v>
      </c>
      <c r="AA219" s="384"/>
      <c r="AB219" s="234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15"/>
    </row>
    <row r="220" spans="1:40" s="20" customFormat="1" ht="13.55" customHeight="1">
      <c r="A220" s="610" t="s">
        <v>394</v>
      </c>
      <c r="B220" s="67" t="s">
        <v>25</v>
      </c>
      <c r="C220" s="380">
        <v>147434</v>
      </c>
      <c r="D220" s="84">
        <v>0.71150296599839802</v>
      </c>
      <c r="E220" s="83">
        <v>31315</v>
      </c>
      <c r="F220" s="84">
        <v>2.0341052223621743</v>
      </c>
      <c r="G220" s="79">
        <v>1764</v>
      </c>
      <c r="H220" s="84">
        <v>1.2820181112548514</v>
      </c>
      <c r="I220" s="83"/>
      <c r="J220" s="84" t="s">
        <v>445</v>
      </c>
      <c r="K220" s="83">
        <v>750</v>
      </c>
      <c r="L220" s="84">
        <v>7.1521739130434785</v>
      </c>
      <c r="M220" s="83">
        <v>0</v>
      </c>
      <c r="N220" s="84"/>
      <c r="O220" s="382"/>
      <c r="P220" s="84" t="s">
        <v>445</v>
      </c>
      <c r="Q220" s="83"/>
      <c r="R220" s="84" t="s">
        <v>445</v>
      </c>
      <c r="S220" s="83">
        <v>132</v>
      </c>
      <c r="T220" s="84">
        <v>4.5</v>
      </c>
      <c r="U220" s="382"/>
      <c r="V220" s="84" t="s">
        <v>445</v>
      </c>
      <c r="W220" s="83"/>
      <c r="X220" s="84" t="s">
        <v>445</v>
      </c>
      <c r="Y220" s="83">
        <v>3545</v>
      </c>
      <c r="Z220" s="84">
        <v>1.2239648682559601</v>
      </c>
      <c r="AA220" s="384"/>
      <c r="AB220" s="234" t="s">
        <v>445</v>
      </c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15"/>
    </row>
    <row r="221" spans="1:40" s="20" customFormat="1" ht="13.55" customHeight="1">
      <c r="A221" s="608"/>
      <c r="B221" s="260" t="s">
        <v>26</v>
      </c>
      <c r="C221" s="385">
        <v>112722</v>
      </c>
      <c r="D221" s="234">
        <v>0.65250025654933808</v>
      </c>
      <c r="E221" s="369">
        <v>17577</v>
      </c>
      <c r="F221" s="234">
        <v>2.6241237113402063</v>
      </c>
      <c r="G221" s="233">
        <v>1388</v>
      </c>
      <c r="H221" s="234">
        <v>1.28665568369028</v>
      </c>
      <c r="I221" s="369"/>
      <c r="J221" s="234"/>
      <c r="K221" s="369">
        <v>764</v>
      </c>
      <c r="L221" s="234">
        <v>12.403508771929825</v>
      </c>
      <c r="M221" s="369">
        <v>2</v>
      </c>
      <c r="N221" s="234">
        <v>1</v>
      </c>
      <c r="O221" s="384"/>
      <c r="P221" s="234"/>
      <c r="Q221" s="369"/>
      <c r="R221" s="234"/>
      <c r="S221" s="369">
        <v>134</v>
      </c>
      <c r="T221" s="234">
        <v>3.9629629629629628</v>
      </c>
      <c r="U221" s="384"/>
      <c r="V221" s="234"/>
      <c r="W221" s="369"/>
      <c r="X221" s="234"/>
      <c r="Y221" s="369">
        <v>2892</v>
      </c>
      <c r="Z221" s="234">
        <v>1.7334593572778827</v>
      </c>
      <c r="AA221" s="384"/>
      <c r="AB221" s="234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15"/>
    </row>
    <row r="222" spans="1:40" s="20" customFormat="1" ht="13.55" customHeight="1">
      <c r="A222" s="608"/>
      <c r="B222" s="260" t="s">
        <v>199</v>
      </c>
      <c r="C222" s="385">
        <v>145503</v>
      </c>
      <c r="D222" s="234">
        <v>0.96628332815308315</v>
      </c>
      <c r="E222" s="369">
        <v>24887</v>
      </c>
      <c r="F222" s="234">
        <v>3.6163976998701539</v>
      </c>
      <c r="G222" s="233">
        <v>1890</v>
      </c>
      <c r="H222" s="234">
        <v>3.064516129032258</v>
      </c>
      <c r="I222" s="369"/>
      <c r="J222" s="234"/>
      <c r="K222" s="369">
        <v>838</v>
      </c>
      <c r="L222" s="234">
        <v>7.1359223300970882</v>
      </c>
      <c r="M222" s="369">
        <v>6</v>
      </c>
      <c r="N222" s="234" t="s">
        <v>445</v>
      </c>
      <c r="O222" s="384"/>
      <c r="P222" s="234"/>
      <c r="Q222" s="369"/>
      <c r="R222" s="234"/>
      <c r="S222" s="369">
        <v>164</v>
      </c>
      <c r="T222" s="234">
        <v>2.6444444444444444</v>
      </c>
      <c r="U222" s="384"/>
      <c r="V222" s="234"/>
      <c r="W222" s="369"/>
      <c r="X222" s="234"/>
      <c r="Y222" s="369">
        <v>3829</v>
      </c>
      <c r="Z222" s="234">
        <v>1.7726285300506879</v>
      </c>
      <c r="AA222" s="384"/>
      <c r="AB222" s="234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15"/>
    </row>
    <row r="223" spans="1:40" s="20" customFormat="1" ht="13.55" customHeight="1">
      <c r="A223" s="608"/>
      <c r="B223" s="260" t="s">
        <v>8</v>
      </c>
      <c r="C223" s="385">
        <v>215246</v>
      </c>
      <c r="D223" s="234">
        <v>2.0187933017306667</v>
      </c>
      <c r="E223" s="369">
        <v>43721</v>
      </c>
      <c r="F223" s="234">
        <v>6.4571038717380178</v>
      </c>
      <c r="G223" s="233">
        <v>3199</v>
      </c>
      <c r="H223" s="234">
        <v>6.4050925925925926</v>
      </c>
      <c r="I223" s="369"/>
      <c r="J223" s="234"/>
      <c r="K223" s="369">
        <v>872</v>
      </c>
      <c r="L223" s="234">
        <v>4.518987341772152</v>
      </c>
      <c r="M223" s="369">
        <v>2</v>
      </c>
      <c r="N223" s="234">
        <v>0</v>
      </c>
      <c r="O223" s="384"/>
      <c r="P223" s="234"/>
      <c r="Q223" s="369"/>
      <c r="R223" s="234"/>
      <c r="S223" s="369">
        <v>231</v>
      </c>
      <c r="T223" s="234">
        <v>2.347826086956522</v>
      </c>
      <c r="U223" s="384"/>
      <c r="V223" s="234"/>
      <c r="W223" s="369"/>
      <c r="X223" s="234"/>
      <c r="Y223" s="369">
        <v>4922</v>
      </c>
      <c r="Z223" s="234">
        <v>2.2212041884816753</v>
      </c>
      <c r="AA223" s="384"/>
      <c r="AB223" s="234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15"/>
    </row>
    <row r="224" spans="1:40" s="20" customFormat="1" ht="13.55" customHeight="1">
      <c r="A224" s="608"/>
      <c r="B224" s="260" t="s">
        <v>9</v>
      </c>
      <c r="C224" s="385">
        <v>315945</v>
      </c>
      <c r="D224" s="234">
        <v>3.1893629998939215</v>
      </c>
      <c r="E224" s="369">
        <v>70641</v>
      </c>
      <c r="F224" s="234">
        <v>7.055764625384878</v>
      </c>
      <c r="G224" s="233">
        <v>6208</v>
      </c>
      <c r="H224" s="234">
        <v>12.795555555555556</v>
      </c>
      <c r="I224" s="369"/>
      <c r="J224" s="234"/>
      <c r="K224" s="369">
        <v>836</v>
      </c>
      <c r="L224" s="234">
        <v>2.0071942446043165</v>
      </c>
      <c r="M224" s="369">
        <v>13</v>
      </c>
      <c r="N224" s="234">
        <v>12</v>
      </c>
      <c r="O224" s="384"/>
      <c r="P224" s="234"/>
      <c r="Q224" s="369"/>
      <c r="R224" s="234"/>
      <c r="S224" s="369">
        <v>199</v>
      </c>
      <c r="T224" s="234">
        <v>2.9019607843137254</v>
      </c>
      <c r="U224" s="384"/>
      <c r="V224" s="234"/>
      <c r="W224" s="369"/>
      <c r="X224" s="234"/>
      <c r="Y224" s="369">
        <v>5269</v>
      </c>
      <c r="Z224" s="234">
        <v>1.4865502595563944</v>
      </c>
      <c r="AA224" s="384"/>
      <c r="AB224" s="234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15"/>
    </row>
    <row r="225" spans="1:40" s="20" customFormat="1" ht="13.55" customHeight="1">
      <c r="A225" s="608"/>
      <c r="B225" s="260" t="s">
        <v>202</v>
      </c>
      <c r="C225" s="385">
        <v>412798</v>
      </c>
      <c r="D225" s="234">
        <v>4.1959570022405153</v>
      </c>
      <c r="E225" s="369">
        <v>86165</v>
      </c>
      <c r="F225" s="234">
        <v>5.860270700636943</v>
      </c>
      <c r="G225" s="233">
        <v>8893</v>
      </c>
      <c r="H225" s="234">
        <v>17.002024291497975</v>
      </c>
      <c r="I225" s="369"/>
      <c r="J225" s="234"/>
      <c r="K225" s="369">
        <v>852</v>
      </c>
      <c r="L225" s="234">
        <v>1.739549839228296</v>
      </c>
      <c r="M225" s="369">
        <v>6</v>
      </c>
      <c r="N225" s="234">
        <v>1</v>
      </c>
      <c r="O225" s="384"/>
      <c r="P225" s="234"/>
      <c r="Q225" s="369"/>
      <c r="R225" s="234"/>
      <c r="S225" s="369">
        <v>145</v>
      </c>
      <c r="T225" s="234">
        <v>1.5438596491228069</v>
      </c>
      <c r="U225" s="384"/>
      <c r="V225" s="234"/>
      <c r="W225" s="369"/>
      <c r="X225" s="234"/>
      <c r="Y225" s="369">
        <v>4447</v>
      </c>
      <c r="Z225" s="234">
        <v>0.70187523918867201</v>
      </c>
      <c r="AA225" s="384"/>
      <c r="AB225" s="234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15"/>
    </row>
    <row r="226" spans="1:40" s="20" customFormat="1" ht="13.55" customHeight="1">
      <c r="A226" s="608"/>
      <c r="B226" s="260" t="s">
        <v>203</v>
      </c>
      <c r="C226" s="385">
        <v>674022</v>
      </c>
      <c r="D226" s="234">
        <v>5.6104567343055818</v>
      </c>
      <c r="E226" s="369">
        <v>114841</v>
      </c>
      <c r="F226" s="234">
        <v>5.8878426198044744</v>
      </c>
      <c r="G226" s="233">
        <v>13897</v>
      </c>
      <c r="H226" s="234">
        <v>20.545736434108527</v>
      </c>
      <c r="I226" s="369"/>
      <c r="J226" s="234"/>
      <c r="K226" s="369">
        <v>845</v>
      </c>
      <c r="L226" s="234">
        <v>3.2893401015228427</v>
      </c>
      <c r="M226" s="369">
        <v>17</v>
      </c>
      <c r="N226" s="234">
        <v>7.5</v>
      </c>
      <c r="O226" s="384"/>
      <c r="P226" s="234"/>
      <c r="Q226" s="369"/>
      <c r="R226" s="234"/>
      <c r="S226" s="369">
        <v>261</v>
      </c>
      <c r="T226" s="234">
        <v>2.3037974683544302</v>
      </c>
      <c r="U226" s="384"/>
      <c r="V226" s="234"/>
      <c r="W226" s="369"/>
      <c r="X226" s="234"/>
      <c r="Y226" s="369">
        <v>5333</v>
      </c>
      <c r="Z226" s="234">
        <v>0.84788634788634787</v>
      </c>
      <c r="AA226" s="384"/>
      <c r="AB226" s="234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15"/>
    </row>
    <row r="227" spans="1:40" s="20" customFormat="1" ht="13.55" customHeight="1">
      <c r="A227" s="608"/>
      <c r="B227" s="260" t="s">
        <v>204</v>
      </c>
      <c r="C227" s="385">
        <v>702153</v>
      </c>
      <c r="D227" s="234">
        <v>4.0987059951202509</v>
      </c>
      <c r="E227" s="369">
        <v>111670</v>
      </c>
      <c r="F227" s="234">
        <v>2.8227440777762562</v>
      </c>
      <c r="G227" s="233">
        <v>9925</v>
      </c>
      <c r="H227" s="234">
        <v>7.0756712774613515</v>
      </c>
      <c r="I227" s="369"/>
      <c r="J227" s="234"/>
      <c r="K227" s="369">
        <v>903</v>
      </c>
      <c r="L227" s="234">
        <v>0.60676156583629903</v>
      </c>
      <c r="M227" s="369">
        <v>2</v>
      </c>
      <c r="N227" s="234" t="s">
        <v>445</v>
      </c>
      <c r="O227" s="384"/>
      <c r="P227" s="234"/>
      <c r="Q227" s="369"/>
      <c r="R227" s="234"/>
      <c r="S227" s="369">
        <v>245</v>
      </c>
      <c r="T227" s="234">
        <v>2.3561643835616439</v>
      </c>
      <c r="U227" s="384"/>
      <c r="V227" s="234"/>
      <c r="W227" s="369"/>
      <c r="X227" s="234"/>
      <c r="Y227" s="369">
        <v>5221</v>
      </c>
      <c r="Z227" s="234">
        <v>0.60055180870631508</v>
      </c>
      <c r="AA227" s="384"/>
      <c r="AB227" s="234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15"/>
    </row>
    <row r="228" spans="1:40" s="20" customFormat="1" ht="13.55" customHeight="1">
      <c r="A228" s="608"/>
      <c r="B228" s="260" t="s">
        <v>205</v>
      </c>
      <c r="C228" s="385">
        <v>619954</v>
      </c>
      <c r="D228" s="234">
        <v>4.3162457659820781</v>
      </c>
      <c r="E228" s="369">
        <v>98431</v>
      </c>
      <c r="F228" s="234">
        <v>3.8250490196078433</v>
      </c>
      <c r="G228" s="233">
        <v>9306</v>
      </c>
      <c r="H228" s="234">
        <v>2.6479811838494709</v>
      </c>
      <c r="I228" s="369"/>
      <c r="J228" s="234"/>
      <c r="K228" s="369">
        <v>492</v>
      </c>
      <c r="L228" s="234">
        <v>0.7697841726618706</v>
      </c>
      <c r="M228" s="369">
        <v>18</v>
      </c>
      <c r="N228" s="234">
        <v>5</v>
      </c>
      <c r="O228" s="384"/>
      <c r="P228" s="234"/>
      <c r="Q228" s="369"/>
      <c r="R228" s="234"/>
      <c r="S228" s="369">
        <v>222</v>
      </c>
      <c r="T228" s="234">
        <v>1.4395604395604398</v>
      </c>
      <c r="U228" s="384"/>
      <c r="V228" s="234"/>
      <c r="W228" s="369"/>
      <c r="X228" s="234"/>
      <c r="Y228" s="369">
        <v>4747</v>
      </c>
      <c r="Z228" s="234">
        <v>0.92732440113682491</v>
      </c>
      <c r="AA228" s="384"/>
      <c r="AB228" s="234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15"/>
    </row>
    <row r="229" spans="1:40" s="20" customFormat="1" ht="13.55" customHeight="1">
      <c r="A229" s="608"/>
      <c r="B229" s="260" t="s">
        <v>21</v>
      </c>
      <c r="C229" s="385">
        <v>773480</v>
      </c>
      <c r="D229" s="234">
        <v>5.2177348692513608</v>
      </c>
      <c r="E229" s="369">
        <v>105200</v>
      </c>
      <c r="F229" s="234">
        <v>3.7425840771796954</v>
      </c>
      <c r="G229" s="233">
        <v>7928</v>
      </c>
      <c r="H229" s="234">
        <v>2.63003663003663</v>
      </c>
      <c r="I229" s="369"/>
      <c r="J229" s="234"/>
      <c r="K229" s="369">
        <v>575</v>
      </c>
      <c r="L229" s="234">
        <v>0.27494456762749442</v>
      </c>
      <c r="M229" s="369">
        <v>16</v>
      </c>
      <c r="N229" s="234">
        <v>4.333333333333333</v>
      </c>
      <c r="O229" s="384"/>
      <c r="P229" s="234"/>
      <c r="Q229" s="369"/>
      <c r="R229" s="234"/>
      <c r="S229" s="369">
        <v>220</v>
      </c>
      <c r="T229" s="234">
        <v>2.6065573770491803</v>
      </c>
      <c r="U229" s="384"/>
      <c r="V229" s="234"/>
      <c r="W229" s="369"/>
      <c r="X229" s="234"/>
      <c r="Y229" s="369">
        <v>5827</v>
      </c>
      <c r="Z229" s="234">
        <v>0.75882885602173267</v>
      </c>
      <c r="AA229" s="384"/>
      <c r="AB229" s="234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15"/>
    </row>
    <row r="230" spans="1:40" s="20" customFormat="1" ht="13.55" customHeight="1">
      <c r="A230" s="608"/>
      <c r="B230" s="260" t="s">
        <v>34</v>
      </c>
      <c r="C230" s="385">
        <v>1041431</v>
      </c>
      <c r="D230" s="234">
        <v>6.0411204337860953</v>
      </c>
      <c r="E230" s="369">
        <v>96436</v>
      </c>
      <c r="F230" s="234">
        <v>1.8610080992078797</v>
      </c>
      <c r="G230" s="233">
        <v>6073</v>
      </c>
      <c r="H230" s="234">
        <v>1.4940451745379875</v>
      </c>
      <c r="I230" s="369"/>
      <c r="J230" s="234"/>
      <c r="K230" s="369">
        <v>1035</v>
      </c>
      <c r="L230" s="234">
        <v>0.60964230171073086</v>
      </c>
      <c r="M230" s="369">
        <v>11</v>
      </c>
      <c r="N230" s="234">
        <v>10</v>
      </c>
      <c r="O230" s="384"/>
      <c r="P230" s="234"/>
      <c r="Q230" s="369"/>
      <c r="R230" s="234"/>
      <c r="S230" s="369">
        <v>210</v>
      </c>
      <c r="T230" s="234">
        <v>0.59090909090909083</v>
      </c>
      <c r="U230" s="384"/>
      <c r="V230" s="234"/>
      <c r="W230" s="369"/>
      <c r="X230" s="234"/>
      <c r="Y230" s="369">
        <v>7008</v>
      </c>
      <c r="Z230" s="234">
        <v>0.7231374477501844</v>
      </c>
      <c r="AA230" s="384"/>
      <c r="AB230" s="234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15"/>
    </row>
    <row r="231" spans="1:40" s="20" customFormat="1" ht="13.55" customHeight="1">
      <c r="A231" s="611"/>
      <c r="B231" s="272" t="s">
        <v>32</v>
      </c>
      <c r="C231" s="390">
        <v>1393343</v>
      </c>
      <c r="D231" s="238">
        <v>8.9934230344412089</v>
      </c>
      <c r="E231" s="388">
        <v>118912</v>
      </c>
      <c r="F231" s="238">
        <v>2.6272458286306928</v>
      </c>
      <c r="G231" s="237">
        <v>7855</v>
      </c>
      <c r="H231" s="238">
        <v>1.172890733056708</v>
      </c>
      <c r="I231" s="388"/>
      <c r="J231" s="238"/>
      <c r="K231" s="388">
        <v>1218</v>
      </c>
      <c r="L231" s="238">
        <v>0.40484429065743943</v>
      </c>
      <c r="M231" s="388">
        <v>6</v>
      </c>
      <c r="N231" s="238">
        <v>2</v>
      </c>
      <c r="O231" s="389"/>
      <c r="P231" s="238"/>
      <c r="Q231" s="388"/>
      <c r="R231" s="238"/>
      <c r="S231" s="388">
        <v>299</v>
      </c>
      <c r="T231" s="238">
        <v>1.0067114093959733</v>
      </c>
      <c r="U231" s="389"/>
      <c r="V231" s="238"/>
      <c r="W231" s="388"/>
      <c r="X231" s="238"/>
      <c r="Y231" s="388">
        <v>8568</v>
      </c>
      <c r="Z231" s="238">
        <v>0.70439626019494739</v>
      </c>
      <c r="AA231" s="384"/>
      <c r="AB231" s="234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15"/>
    </row>
    <row r="232" spans="1:40" s="20" customFormat="1" ht="13.55" customHeight="1">
      <c r="A232" s="610" t="s">
        <v>427</v>
      </c>
      <c r="B232" s="67" t="s">
        <v>25</v>
      </c>
      <c r="C232" s="380">
        <v>1782313</v>
      </c>
      <c r="D232" s="84">
        <v>11.088887230896537</v>
      </c>
      <c r="E232" s="83">
        <v>141825</v>
      </c>
      <c r="F232" s="84">
        <v>3.52897972217787</v>
      </c>
      <c r="G232" s="79">
        <v>7519</v>
      </c>
      <c r="H232" s="84">
        <v>3.262471655328798</v>
      </c>
      <c r="I232" s="83"/>
      <c r="J232" s="84"/>
      <c r="K232" s="83">
        <v>1706.6441006665461</v>
      </c>
      <c r="L232" s="84">
        <v>1.2755254675553949</v>
      </c>
      <c r="M232" s="83">
        <v>23</v>
      </c>
      <c r="N232" s="84" t="s">
        <v>445</v>
      </c>
      <c r="O232" s="382"/>
      <c r="P232" s="84"/>
      <c r="Q232" s="83"/>
      <c r="R232" s="84"/>
      <c r="S232" s="83">
        <v>302</v>
      </c>
      <c r="T232" s="84">
        <v>1.2878787878787881</v>
      </c>
      <c r="U232" s="382"/>
      <c r="V232" s="84"/>
      <c r="W232" s="83"/>
      <c r="X232" s="84"/>
      <c r="Y232" s="83">
        <v>7614</v>
      </c>
      <c r="Z232" s="84">
        <v>1.1478138222849084</v>
      </c>
      <c r="AA232" s="384"/>
      <c r="AB232" s="234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15"/>
    </row>
    <row r="233" spans="1:40" s="20" customFormat="1" ht="13.55" customHeight="1">
      <c r="A233" s="608"/>
      <c r="B233" s="260" t="s">
        <v>26</v>
      </c>
      <c r="C233" s="385">
        <v>1724880</v>
      </c>
      <c r="D233" s="234">
        <v>14.302070580720711</v>
      </c>
      <c r="E233" s="369">
        <v>116425</v>
      </c>
      <c r="F233" s="234">
        <v>5.6237128065085056</v>
      </c>
      <c r="G233" s="233">
        <v>6047</v>
      </c>
      <c r="H233" s="234">
        <v>3.3566282420749278</v>
      </c>
      <c r="I233" s="369"/>
      <c r="J233" s="234"/>
      <c r="K233" s="369">
        <v>1154</v>
      </c>
      <c r="L233" s="234">
        <v>0.51047120418848158</v>
      </c>
      <c r="M233" s="369">
        <v>13</v>
      </c>
      <c r="N233" s="234">
        <v>5.5</v>
      </c>
      <c r="O233" s="384"/>
      <c r="P233" s="234"/>
      <c r="Q233" s="369"/>
      <c r="R233" s="234"/>
      <c r="S233" s="369">
        <v>286</v>
      </c>
      <c r="T233" s="234">
        <v>1.1343283582089554</v>
      </c>
      <c r="U233" s="384"/>
      <c r="V233" s="234"/>
      <c r="W233" s="369"/>
      <c r="X233" s="234"/>
      <c r="Y233" s="369">
        <v>6308</v>
      </c>
      <c r="Z233" s="234">
        <v>1.18118948824343</v>
      </c>
      <c r="AA233" s="384"/>
      <c r="AB233" s="234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15"/>
    </row>
    <row r="234" spans="1:40" s="20" customFormat="1" ht="13.55" customHeight="1">
      <c r="A234" s="608"/>
      <c r="B234" s="260" t="s">
        <v>199</v>
      </c>
      <c r="C234" s="385">
        <v>1472193</v>
      </c>
      <c r="D234" s="234">
        <v>9.1179563307973037</v>
      </c>
      <c r="E234" s="369">
        <v>106087</v>
      </c>
      <c r="F234" s="234">
        <v>3.2627476192389597</v>
      </c>
      <c r="G234" s="233">
        <v>5458</v>
      </c>
      <c r="H234" s="234">
        <v>1.8878306878306876</v>
      </c>
      <c r="I234" s="369"/>
      <c r="J234" s="234"/>
      <c r="K234" s="369">
        <v>1114</v>
      </c>
      <c r="L234" s="234">
        <v>0.3293556085918854</v>
      </c>
      <c r="M234" s="369">
        <v>10</v>
      </c>
      <c r="N234" s="234">
        <v>0.66666666666666674</v>
      </c>
      <c r="O234" s="384"/>
      <c r="P234" s="234"/>
      <c r="Q234" s="369"/>
      <c r="R234" s="234"/>
      <c r="S234" s="369">
        <v>285</v>
      </c>
      <c r="T234" s="234">
        <v>0.73780487804878048</v>
      </c>
      <c r="U234" s="384"/>
      <c r="V234" s="234"/>
      <c r="W234" s="369"/>
      <c r="X234" s="234"/>
      <c r="Y234" s="369">
        <v>6983</v>
      </c>
      <c r="Z234" s="234">
        <v>0.82371376338469582</v>
      </c>
      <c r="AA234" s="384"/>
      <c r="AB234" s="234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15"/>
    </row>
    <row r="235" spans="1:40" s="20" customFormat="1" ht="13.55" customHeight="1">
      <c r="A235" s="608"/>
      <c r="B235" s="260" t="s">
        <v>8</v>
      </c>
      <c r="C235" s="385">
        <v>1497105</v>
      </c>
      <c r="D235" s="234">
        <v>5.9553208886576288</v>
      </c>
      <c r="E235" s="369">
        <v>118631</v>
      </c>
      <c r="F235" s="234">
        <v>1.7133642871846479</v>
      </c>
      <c r="G235" s="233">
        <v>7185</v>
      </c>
      <c r="H235" s="234">
        <v>1.2460143794935918</v>
      </c>
      <c r="I235" s="369"/>
      <c r="J235" s="234"/>
      <c r="K235" s="369">
        <v>1038.2012417787896</v>
      </c>
      <c r="L235" s="234">
        <v>0.19059775433347426</v>
      </c>
      <c r="M235" s="369">
        <v>12</v>
      </c>
      <c r="N235" s="234">
        <v>5</v>
      </c>
      <c r="O235" s="384"/>
      <c r="P235" s="234"/>
      <c r="Q235" s="369"/>
      <c r="R235" s="234"/>
      <c r="S235" s="369">
        <v>285</v>
      </c>
      <c r="T235" s="234">
        <v>0.23376623376623384</v>
      </c>
      <c r="U235" s="384"/>
      <c r="V235" s="234"/>
      <c r="W235" s="369"/>
      <c r="X235" s="234"/>
      <c r="Y235" s="369">
        <v>7218</v>
      </c>
      <c r="Z235" s="234">
        <v>0.46647704185290539</v>
      </c>
      <c r="AA235" s="384"/>
      <c r="AB235" s="234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15"/>
    </row>
    <row r="236" spans="1:40" s="20" customFormat="1" ht="13.55" customHeight="1">
      <c r="A236" s="608"/>
      <c r="B236" s="260" t="s">
        <v>9</v>
      </c>
      <c r="C236" s="385">
        <v>1683022</v>
      </c>
      <c r="D236" s="234">
        <v>4.3269461456899148</v>
      </c>
      <c r="E236" s="369">
        <v>130494</v>
      </c>
      <c r="F236" s="234">
        <v>0.84728415509406729</v>
      </c>
      <c r="G236" s="233">
        <v>13692</v>
      </c>
      <c r="H236" s="234">
        <v>1.205541237113402</v>
      </c>
      <c r="I236" s="369"/>
      <c r="J236" s="234"/>
      <c r="K236" s="369">
        <v>937.04169137230156</v>
      </c>
      <c r="L236" s="234">
        <v>0.12086326719174822</v>
      </c>
      <c r="M236" s="369">
        <v>50</v>
      </c>
      <c r="N236" s="234">
        <v>2.8461538461538463</v>
      </c>
      <c r="O236" s="384"/>
      <c r="P236" s="234"/>
      <c r="Q236" s="369"/>
      <c r="R236" s="234"/>
      <c r="S236" s="369">
        <v>243</v>
      </c>
      <c r="T236" s="234">
        <v>0.22110552763819102</v>
      </c>
      <c r="U236" s="384"/>
      <c r="V236" s="234"/>
      <c r="W236" s="369"/>
      <c r="X236" s="234"/>
      <c r="Y236" s="369">
        <v>7333</v>
      </c>
      <c r="Z236" s="234">
        <v>0.39172518504460041</v>
      </c>
      <c r="AA236" s="384"/>
      <c r="AB236" s="234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15"/>
    </row>
    <row r="237" spans="1:40" s="20" customFormat="1" ht="13.55" customHeight="1">
      <c r="A237" s="608"/>
      <c r="B237" s="260" t="s">
        <v>202</v>
      </c>
      <c r="C237" s="385">
        <v>1771962</v>
      </c>
      <c r="D237" s="234">
        <v>3.2925644019593117</v>
      </c>
      <c r="E237" s="369">
        <v>108675</v>
      </c>
      <c r="F237" s="234">
        <v>0.26124296408054315</v>
      </c>
      <c r="G237" s="233">
        <v>17320</v>
      </c>
      <c r="H237" s="234">
        <v>0.94759923535364887</v>
      </c>
      <c r="I237" s="369"/>
      <c r="J237" s="234"/>
      <c r="K237" s="369">
        <v>971.71710285734684</v>
      </c>
      <c r="L237" s="234">
        <v>0.14051303152270767</v>
      </c>
      <c r="M237" s="369">
        <v>24</v>
      </c>
      <c r="N237" s="234">
        <v>3</v>
      </c>
      <c r="O237" s="384"/>
      <c r="P237" s="234"/>
      <c r="Q237" s="369"/>
      <c r="R237" s="234"/>
      <c r="S237" s="369">
        <v>212</v>
      </c>
      <c r="T237" s="234">
        <v>0.46206896551724141</v>
      </c>
      <c r="U237" s="384"/>
      <c r="V237" s="234"/>
      <c r="W237" s="369"/>
      <c r="X237" s="234"/>
      <c r="Y237" s="369">
        <v>6707</v>
      </c>
      <c r="Z237" s="234">
        <v>0.50820778052619753</v>
      </c>
      <c r="AA237" s="384"/>
      <c r="AB237" s="234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15"/>
    </row>
    <row r="238" spans="1:40" s="20" customFormat="1" ht="13.55" customHeight="1">
      <c r="A238" s="608"/>
      <c r="B238" s="260" t="s">
        <v>203</v>
      </c>
      <c r="C238" s="385">
        <v>2153857</v>
      </c>
      <c r="D238" s="234">
        <v>2.1955292260490014</v>
      </c>
      <c r="E238" s="369">
        <v>152145</v>
      </c>
      <c r="F238" s="234">
        <v>0.32483172386168713</v>
      </c>
      <c r="G238" s="233">
        <v>22609</v>
      </c>
      <c r="H238" s="234">
        <v>0.62689789163128729</v>
      </c>
      <c r="I238" s="369"/>
      <c r="J238" s="234"/>
      <c r="K238" s="369">
        <v>1211.1089732607397</v>
      </c>
      <c r="L238" s="234">
        <v>0.43326505711330143</v>
      </c>
      <c r="M238" s="369">
        <v>27</v>
      </c>
      <c r="N238" s="234">
        <v>0.58823529411764697</v>
      </c>
      <c r="O238" s="384"/>
      <c r="P238" s="234"/>
      <c r="Q238" s="369"/>
      <c r="R238" s="234"/>
      <c r="S238" s="369">
        <v>239</v>
      </c>
      <c r="T238" s="234">
        <v>-8.4291187739463647E-2</v>
      </c>
      <c r="U238" s="384"/>
      <c r="V238" s="234"/>
      <c r="W238" s="369"/>
      <c r="X238" s="234"/>
      <c r="Y238" s="369">
        <v>8037</v>
      </c>
      <c r="Z238" s="234">
        <v>0.50703168948059263</v>
      </c>
      <c r="AA238" s="384"/>
      <c r="AB238" s="234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15"/>
    </row>
    <row r="239" spans="1:40" s="20" customFormat="1" ht="13.55" customHeight="1">
      <c r="A239" s="608"/>
      <c r="B239" s="260" t="s">
        <v>204</v>
      </c>
      <c r="C239" s="385">
        <v>2093236</v>
      </c>
      <c r="D239" s="234">
        <v>1.9811679220910543</v>
      </c>
      <c r="E239" s="369">
        <v>147255</v>
      </c>
      <c r="F239" s="234">
        <v>0.31866212948867201</v>
      </c>
      <c r="G239" s="233">
        <v>15376</v>
      </c>
      <c r="H239" s="234">
        <v>0.54921914357682611</v>
      </c>
      <c r="I239" s="369"/>
      <c r="J239" s="234"/>
      <c r="K239" s="369">
        <v>945.09060006021821</v>
      </c>
      <c r="L239" s="234">
        <v>4.661196019957714E-2</v>
      </c>
      <c r="M239" s="369">
        <v>7</v>
      </c>
      <c r="N239" s="234">
        <v>2.5</v>
      </c>
      <c r="O239" s="384"/>
      <c r="P239" s="234"/>
      <c r="Q239" s="369"/>
      <c r="R239" s="234"/>
      <c r="S239" s="369">
        <v>201</v>
      </c>
      <c r="T239" s="234">
        <v>-0.17959183673469392</v>
      </c>
      <c r="U239" s="384"/>
      <c r="V239" s="234"/>
      <c r="W239" s="369"/>
      <c r="X239" s="234"/>
      <c r="Y239" s="369">
        <v>7790</v>
      </c>
      <c r="Z239" s="234">
        <v>0.49205133116261246</v>
      </c>
      <c r="AA239" s="384"/>
      <c r="AB239" s="234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15"/>
    </row>
    <row r="240" spans="1:40" s="20" customFormat="1" ht="13.55" customHeight="1">
      <c r="A240" s="608"/>
      <c r="B240" s="260" t="s">
        <v>205</v>
      </c>
      <c r="C240" s="385">
        <v>2017157</v>
      </c>
      <c r="D240" s="234">
        <v>2.2537204373227691</v>
      </c>
      <c r="E240" s="369">
        <v>157457</v>
      </c>
      <c r="F240" s="234">
        <v>0.59966880352734409</v>
      </c>
      <c r="G240" s="233">
        <v>18735</v>
      </c>
      <c r="H240" s="234">
        <v>1.013217279174726</v>
      </c>
      <c r="I240" s="369"/>
      <c r="J240" s="234"/>
      <c r="K240" s="369">
        <v>603</v>
      </c>
      <c r="L240" s="234">
        <v>0.22560975609756095</v>
      </c>
      <c r="M240" s="369">
        <v>21</v>
      </c>
      <c r="N240" s="234">
        <v>0.16666666666666674</v>
      </c>
      <c r="O240" s="384"/>
      <c r="P240" s="234"/>
      <c r="Q240" s="369"/>
      <c r="R240" s="234"/>
      <c r="S240" s="369">
        <v>219</v>
      </c>
      <c r="T240" s="234">
        <v>-1.3513513513513487E-2</v>
      </c>
      <c r="U240" s="384"/>
      <c r="V240" s="234"/>
      <c r="W240" s="369"/>
      <c r="X240" s="234"/>
      <c r="Y240" s="369">
        <v>7498</v>
      </c>
      <c r="Z240" s="234">
        <v>0.57952390983779223</v>
      </c>
      <c r="AA240" s="384"/>
      <c r="AB240" s="234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15"/>
    </row>
    <row r="241" spans="1:40" s="20" customFormat="1" ht="13.55" customHeight="1">
      <c r="A241" s="608"/>
      <c r="B241" s="260" t="s">
        <v>21</v>
      </c>
      <c r="C241" s="385">
        <v>2042703</v>
      </c>
      <c r="D241" s="234">
        <v>1.640925427936081</v>
      </c>
      <c r="E241" s="369">
        <v>149647</v>
      </c>
      <c r="F241" s="234">
        <v>0.4225000000000001</v>
      </c>
      <c r="G241" s="233">
        <v>15006</v>
      </c>
      <c r="H241" s="234">
        <v>0.8927850655903129</v>
      </c>
      <c r="I241" s="369"/>
      <c r="J241" s="234"/>
      <c r="K241" s="369">
        <v>800</v>
      </c>
      <c r="L241" s="234">
        <v>0.39130434782608692</v>
      </c>
      <c r="M241" s="369">
        <v>16</v>
      </c>
      <c r="N241" s="234">
        <v>0</v>
      </c>
      <c r="O241" s="384"/>
      <c r="P241" s="234"/>
      <c r="Q241" s="369"/>
      <c r="R241" s="234"/>
      <c r="S241" s="369">
        <v>231</v>
      </c>
      <c r="T241" s="234">
        <v>5.0000000000000044E-2</v>
      </c>
      <c r="U241" s="384"/>
      <c r="V241" s="234"/>
      <c r="W241" s="369"/>
      <c r="X241" s="234"/>
      <c r="Y241" s="369">
        <v>8333</v>
      </c>
      <c r="Z241" s="234">
        <v>0.43006692980950745</v>
      </c>
      <c r="AA241" s="384"/>
      <c r="AB241" s="234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15"/>
    </row>
    <row r="242" spans="1:40" s="20" customFormat="1" ht="13.55" customHeight="1">
      <c r="A242" s="608"/>
      <c r="B242" s="260" t="s">
        <v>34</v>
      </c>
      <c r="C242" s="385">
        <v>2061646</v>
      </c>
      <c r="D242" s="234">
        <v>0.9796280310457437</v>
      </c>
      <c r="E242" s="369">
        <v>121468</v>
      </c>
      <c r="F242" s="234">
        <v>0.25957111452154802</v>
      </c>
      <c r="G242" s="233">
        <v>6952</v>
      </c>
      <c r="H242" s="234">
        <v>0.14473900872715295</v>
      </c>
      <c r="I242" s="369"/>
      <c r="J242" s="234"/>
      <c r="K242" s="369">
        <v>1189</v>
      </c>
      <c r="L242" s="234">
        <v>0.14879227053140087</v>
      </c>
      <c r="M242" s="369">
        <v>64</v>
      </c>
      <c r="N242" s="234">
        <v>4.8181818181818183</v>
      </c>
      <c r="O242" s="384"/>
      <c r="P242" s="234"/>
      <c r="Q242" s="369"/>
      <c r="R242" s="234"/>
      <c r="S242" s="369">
        <v>320</v>
      </c>
      <c r="T242" s="234">
        <v>0.52380952380952372</v>
      </c>
      <c r="U242" s="384"/>
      <c r="V242" s="234"/>
      <c r="W242" s="369"/>
      <c r="X242" s="234"/>
      <c r="Y242" s="369">
        <v>10426</v>
      </c>
      <c r="Z242" s="234">
        <v>0.48772831050228316</v>
      </c>
      <c r="AA242" s="384"/>
      <c r="AB242" s="234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15"/>
    </row>
    <row r="243" spans="1:40" s="20" customFormat="1" ht="13.55" customHeight="1">
      <c r="A243" s="611"/>
      <c r="B243" s="272" t="s">
        <v>32</v>
      </c>
      <c r="C243" s="390">
        <v>2415767</v>
      </c>
      <c r="D243" s="238">
        <v>0.73379203828490192</v>
      </c>
      <c r="E243" s="388">
        <v>150291</v>
      </c>
      <c r="F243" s="238">
        <v>0.26388421689989228</v>
      </c>
      <c r="G243" s="237">
        <v>9336</v>
      </c>
      <c r="H243" s="238">
        <v>0.18854232972628893</v>
      </c>
      <c r="I243" s="388"/>
      <c r="J243" s="238"/>
      <c r="K243" s="388">
        <v>1522</v>
      </c>
      <c r="L243" s="238">
        <v>0.24958949096880123</v>
      </c>
      <c r="M243" s="388">
        <v>30</v>
      </c>
      <c r="N243" s="238">
        <v>4</v>
      </c>
      <c r="O243" s="389"/>
      <c r="P243" s="238"/>
      <c r="Q243" s="388"/>
      <c r="R243" s="238"/>
      <c r="S243" s="388">
        <v>363</v>
      </c>
      <c r="T243" s="238">
        <v>0.214046822742475</v>
      </c>
      <c r="U243" s="389"/>
      <c r="V243" s="238"/>
      <c r="W243" s="388"/>
      <c r="X243" s="238"/>
      <c r="Y243" s="388">
        <v>12808</v>
      </c>
      <c r="Z243" s="238">
        <v>0.49486461251167135</v>
      </c>
      <c r="AA243" s="384"/>
      <c r="AB243" s="234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15"/>
    </row>
    <row r="244" spans="1:40" s="20" customFormat="1" ht="13.55" customHeight="1">
      <c r="A244" s="610" t="s">
        <v>438</v>
      </c>
      <c r="B244" s="67" t="s">
        <v>25</v>
      </c>
      <c r="C244" s="380">
        <v>2770866</v>
      </c>
      <c r="D244" s="84">
        <v>0.5546461255682924</v>
      </c>
      <c r="E244" s="83">
        <v>174731</v>
      </c>
      <c r="F244" s="84">
        <v>0.23201833245196535</v>
      </c>
      <c r="G244" s="79">
        <v>8665</v>
      </c>
      <c r="H244" s="84">
        <v>0.15241388482510976</v>
      </c>
      <c r="I244" s="83"/>
      <c r="J244" s="84"/>
      <c r="K244" s="83">
        <v>2186</v>
      </c>
      <c r="L244" s="84">
        <v>0.28087631108690836</v>
      </c>
      <c r="M244" s="83">
        <v>39</v>
      </c>
      <c r="N244" s="84">
        <v>0.69565217391304346</v>
      </c>
      <c r="O244" s="382"/>
      <c r="P244" s="84"/>
      <c r="Q244" s="83"/>
      <c r="R244" s="84"/>
      <c r="S244" s="83">
        <v>380</v>
      </c>
      <c r="T244" s="84">
        <v>0.25827814569536423</v>
      </c>
      <c r="U244" s="382"/>
      <c r="V244" s="84"/>
      <c r="W244" s="83"/>
      <c r="X244" s="84"/>
      <c r="Y244" s="83">
        <v>10184</v>
      </c>
      <c r="Z244" s="84">
        <v>0.33753611767796166</v>
      </c>
      <c r="AA244" s="384"/>
      <c r="AB244" s="234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15"/>
    </row>
    <row r="245" spans="1:40" s="20" customFormat="1" ht="13.55" customHeight="1">
      <c r="A245" s="608"/>
      <c r="B245" s="260" t="s">
        <v>26</v>
      </c>
      <c r="C245" s="385">
        <v>2512109</v>
      </c>
      <c r="D245" s="234">
        <v>0.45639638699503737</v>
      </c>
      <c r="E245" s="369">
        <v>140979</v>
      </c>
      <c r="F245" s="234">
        <v>0.21089972085033293</v>
      </c>
      <c r="G245" s="233">
        <v>8130</v>
      </c>
      <c r="H245" s="234">
        <v>0.34446833140400202</v>
      </c>
      <c r="I245" s="369"/>
      <c r="J245" s="234"/>
      <c r="K245" s="369">
        <v>1711</v>
      </c>
      <c r="L245" s="234">
        <v>0.48266897746967063</v>
      </c>
      <c r="M245" s="369">
        <v>14</v>
      </c>
      <c r="N245" s="234">
        <v>7.6923076923076872E-2</v>
      </c>
      <c r="O245" s="384"/>
      <c r="P245" s="234"/>
      <c r="Q245" s="369"/>
      <c r="R245" s="234"/>
      <c r="S245" s="369">
        <v>293</v>
      </c>
      <c r="T245" s="234">
        <v>2.4475524475524368E-2</v>
      </c>
      <c r="U245" s="384"/>
      <c r="V245" s="234"/>
      <c r="W245" s="369"/>
      <c r="X245" s="234"/>
      <c r="Y245" s="369">
        <v>8652</v>
      </c>
      <c r="Z245" s="234">
        <v>0.37159162967660109</v>
      </c>
      <c r="AA245" s="384"/>
      <c r="AB245" s="234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15"/>
    </row>
    <row r="246" spans="1:40" s="20" customFormat="1" ht="13.55" customHeight="1">
      <c r="A246" s="608"/>
      <c r="B246" s="260" t="s">
        <v>199</v>
      </c>
      <c r="C246" s="385">
        <v>2141992</v>
      </c>
      <c r="D246" s="234">
        <v>0.45496684198335413</v>
      </c>
      <c r="E246" s="369">
        <v>116638</v>
      </c>
      <c r="F246" s="234">
        <v>9.9456106780284159E-2</v>
      </c>
      <c r="G246" s="233">
        <v>6216</v>
      </c>
      <c r="H246" s="234">
        <v>0.13887871015023823</v>
      </c>
      <c r="I246" s="369"/>
      <c r="J246" s="234"/>
      <c r="K246" s="369">
        <v>1215</v>
      </c>
      <c r="L246" s="234">
        <v>9.0664272890484732E-2</v>
      </c>
      <c r="M246" s="369">
        <v>34</v>
      </c>
      <c r="N246" s="234">
        <v>2.4</v>
      </c>
      <c r="O246" s="384"/>
      <c r="P246" s="234"/>
      <c r="Q246" s="369"/>
      <c r="R246" s="234"/>
      <c r="S246" s="369">
        <v>410</v>
      </c>
      <c r="T246" s="234">
        <v>0.43859649122807021</v>
      </c>
      <c r="U246" s="384"/>
      <c r="V246" s="234"/>
      <c r="W246" s="369"/>
      <c r="X246" s="234"/>
      <c r="Y246" s="249">
        <v>9936</v>
      </c>
      <c r="Z246" s="234">
        <v>0.42288414721466427</v>
      </c>
      <c r="AA246" s="384"/>
      <c r="AB246" s="234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15"/>
    </row>
    <row r="247" spans="1:40" s="20" customFormat="1" ht="13.55" customHeight="1">
      <c r="A247" s="608"/>
      <c r="B247" s="260" t="s">
        <v>8</v>
      </c>
      <c r="C247" s="385">
        <v>2110954</v>
      </c>
      <c r="D247" s="234">
        <v>0.41002401301177938</v>
      </c>
      <c r="E247" s="369">
        <v>122460</v>
      </c>
      <c r="F247" s="234">
        <v>3.2276555031989895E-2</v>
      </c>
      <c r="G247" s="233">
        <v>8948</v>
      </c>
      <c r="H247" s="234">
        <v>0.24537230340988181</v>
      </c>
      <c r="I247" s="369"/>
      <c r="J247" s="234"/>
      <c r="K247" s="369">
        <v>1026</v>
      </c>
      <c r="L247" s="234">
        <v>-1.1752289717824604E-2</v>
      </c>
      <c r="M247" s="369">
        <v>6</v>
      </c>
      <c r="N247" s="234">
        <v>-0.5</v>
      </c>
      <c r="O247" s="384"/>
      <c r="P247" s="234"/>
      <c r="Q247" s="369"/>
      <c r="R247" s="234"/>
      <c r="S247" s="369">
        <v>244</v>
      </c>
      <c r="T247" s="234">
        <v>-0.14385964912280702</v>
      </c>
      <c r="U247" s="384"/>
      <c r="V247" s="234"/>
      <c r="W247" s="369"/>
      <c r="X247" s="234"/>
      <c r="Y247" s="249">
        <v>8491</v>
      </c>
      <c r="Z247" s="234">
        <v>0.1763646439456914</v>
      </c>
      <c r="AA247" s="384"/>
      <c r="AB247" s="234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15"/>
    </row>
    <row r="248" spans="1:40" s="20" customFormat="1" ht="13.55" customHeight="1">
      <c r="A248" s="608"/>
      <c r="B248" s="260" t="s">
        <v>9</v>
      </c>
      <c r="C248" s="385">
        <v>2268310</v>
      </c>
      <c r="D248" s="234">
        <v>0.34776015999790855</v>
      </c>
      <c r="E248" s="369">
        <v>145933</v>
      </c>
      <c r="F248" s="234">
        <v>0.11831195303998654</v>
      </c>
      <c r="G248" s="233">
        <v>16833</v>
      </c>
      <c r="H248" s="234">
        <v>0.22940403155127087</v>
      </c>
      <c r="I248" s="369"/>
      <c r="J248" s="234"/>
      <c r="K248" s="369">
        <v>1019</v>
      </c>
      <c r="L248" s="234">
        <v>8.7464954208889223E-2</v>
      </c>
      <c r="M248" s="369">
        <v>37</v>
      </c>
      <c r="N248" s="234">
        <v>-0.26</v>
      </c>
      <c r="O248" s="384"/>
      <c r="P248" s="234"/>
      <c r="Q248" s="369"/>
      <c r="R248" s="234"/>
      <c r="S248" s="369">
        <v>240</v>
      </c>
      <c r="T248" s="234">
        <v>-1.2345679012345734E-2</v>
      </c>
      <c r="U248" s="384"/>
      <c r="V248" s="234"/>
      <c r="W248" s="369"/>
      <c r="X248" s="234"/>
      <c r="Y248" s="369">
        <v>8194</v>
      </c>
      <c r="Z248" s="234">
        <v>0.11741442792854229</v>
      </c>
      <c r="AA248" s="384"/>
      <c r="AB248" s="234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15"/>
    </row>
    <row r="249" spans="1:40" s="20" customFormat="1" ht="13.55" customHeight="1">
      <c r="A249" s="608"/>
      <c r="B249" s="260" t="s">
        <v>202</v>
      </c>
      <c r="C249" s="385">
        <v>2219151</v>
      </c>
      <c r="D249" s="234">
        <v>0.25236940747036329</v>
      </c>
      <c r="E249" s="369">
        <v>136202</v>
      </c>
      <c r="F249" s="234">
        <v>0.25329652634000466</v>
      </c>
      <c r="G249" s="233">
        <v>19730</v>
      </c>
      <c r="H249" s="234">
        <v>0.13914549653579678</v>
      </c>
      <c r="I249" s="369"/>
      <c r="J249" s="234"/>
      <c r="K249" s="369">
        <v>942</v>
      </c>
      <c r="L249" s="234">
        <v>-3.0582051885228001E-2</v>
      </c>
      <c r="M249" s="369">
        <v>28</v>
      </c>
      <c r="N249" s="234">
        <v>0.16666666666666674</v>
      </c>
      <c r="O249" s="384"/>
      <c r="P249" s="234"/>
      <c r="Q249" s="369"/>
      <c r="R249" s="234"/>
      <c r="S249" s="369">
        <v>249</v>
      </c>
      <c r="T249" s="234">
        <v>0.17452830188679247</v>
      </c>
      <c r="U249" s="384"/>
      <c r="V249" s="234"/>
      <c r="W249" s="369"/>
      <c r="X249" s="234"/>
      <c r="Y249" s="369">
        <v>7532</v>
      </c>
      <c r="Z249" s="234">
        <v>0.12300581482033701</v>
      </c>
      <c r="AA249" s="384"/>
      <c r="AB249" s="234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15"/>
    </row>
    <row r="250" spans="1:40" s="20" customFormat="1" ht="13.55" customHeight="1">
      <c r="A250" s="608"/>
      <c r="B250" s="260" t="s">
        <v>203</v>
      </c>
      <c r="C250" s="385">
        <v>2501969</v>
      </c>
      <c r="D250" s="234">
        <v>0.16162261468611883</v>
      </c>
      <c r="E250" s="369">
        <v>159834</v>
      </c>
      <c r="F250" s="234">
        <v>5.0537316375825592E-2</v>
      </c>
      <c r="G250" s="233">
        <v>23468</v>
      </c>
      <c r="H250" s="234">
        <v>3.799371931531681E-2</v>
      </c>
      <c r="I250" s="369"/>
      <c r="J250" s="234"/>
      <c r="K250" s="369">
        <v>1124</v>
      </c>
      <c r="L250" s="234">
        <v>-7.1924967268809148E-2</v>
      </c>
      <c r="M250" s="369">
        <v>33</v>
      </c>
      <c r="N250" s="234">
        <v>0.22222222222222232</v>
      </c>
      <c r="O250" s="384"/>
      <c r="P250" s="234"/>
      <c r="Q250" s="369"/>
      <c r="R250" s="234"/>
      <c r="S250" s="369">
        <v>223</v>
      </c>
      <c r="T250" s="234">
        <v>-6.6945606694560622E-2</v>
      </c>
      <c r="U250" s="384"/>
      <c r="V250" s="234"/>
      <c r="W250" s="369"/>
      <c r="X250" s="234"/>
      <c r="Y250" s="369">
        <v>7589</v>
      </c>
      <c r="Z250" s="234">
        <v>-5.5742192360333509E-2</v>
      </c>
      <c r="AA250" s="384"/>
      <c r="AB250" s="234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15"/>
    </row>
    <row r="251" spans="1:40" s="20" customFormat="1" ht="13.55" customHeight="1">
      <c r="A251" s="608"/>
      <c r="B251" s="260" t="s">
        <v>204</v>
      </c>
      <c r="C251" s="385">
        <v>2359550</v>
      </c>
      <c r="D251" s="234">
        <v>0.12722597929712665</v>
      </c>
      <c r="E251" s="369">
        <v>146857</v>
      </c>
      <c r="F251" s="234">
        <v>-2.7027944721741415E-3</v>
      </c>
      <c r="G251" s="233">
        <v>17538</v>
      </c>
      <c r="H251" s="234">
        <v>0.14060874089490105</v>
      </c>
      <c r="I251" s="369"/>
      <c r="J251" s="234"/>
      <c r="K251" s="369">
        <v>1052</v>
      </c>
      <c r="L251" s="234">
        <v>0.113120794908943</v>
      </c>
      <c r="M251" s="369">
        <v>10</v>
      </c>
      <c r="N251" s="234">
        <v>0.4285714285714286</v>
      </c>
      <c r="O251" s="384"/>
      <c r="P251" s="234"/>
      <c r="Q251" s="369"/>
      <c r="R251" s="234"/>
      <c r="S251" s="369">
        <v>175</v>
      </c>
      <c r="T251" s="234">
        <v>-0.12935323383084574</v>
      </c>
      <c r="U251" s="384"/>
      <c r="V251" s="234"/>
      <c r="W251" s="369"/>
      <c r="X251" s="234"/>
      <c r="Y251" s="369">
        <v>8977</v>
      </c>
      <c r="Z251" s="234">
        <v>0.15237483953786901</v>
      </c>
      <c r="AA251" s="384"/>
      <c r="AB251" s="234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15"/>
    </row>
    <row r="252" spans="1:40" s="20" customFormat="1" ht="13.55" customHeight="1">
      <c r="A252" s="608"/>
      <c r="B252" s="260" t="s">
        <v>205</v>
      </c>
      <c r="C252" s="385">
        <v>2311792</v>
      </c>
      <c r="D252" s="234">
        <v>0.14606448580849185</v>
      </c>
      <c r="E252" s="369">
        <v>157222</v>
      </c>
      <c r="F252" s="234">
        <v>-1.4924709603256758E-3</v>
      </c>
      <c r="G252" s="233">
        <v>19962</v>
      </c>
      <c r="H252" s="234">
        <v>6.5492393915132174E-2</v>
      </c>
      <c r="I252" s="369"/>
      <c r="J252" s="234"/>
      <c r="K252" s="369">
        <v>525</v>
      </c>
      <c r="L252" s="234">
        <v>-0.12935323383084574</v>
      </c>
      <c r="M252" s="369">
        <v>10</v>
      </c>
      <c r="N252" s="234">
        <v>-0.52380952380952384</v>
      </c>
      <c r="O252" s="384"/>
      <c r="P252" s="234"/>
      <c r="Q252" s="369"/>
      <c r="R252" s="234"/>
      <c r="S252" s="369">
        <v>181</v>
      </c>
      <c r="T252" s="234">
        <v>-0.17351598173515981</v>
      </c>
      <c r="U252" s="384"/>
      <c r="V252" s="234"/>
      <c r="W252" s="369"/>
      <c r="X252" s="234"/>
      <c r="Y252" s="369">
        <v>7797</v>
      </c>
      <c r="Z252" s="234">
        <v>3.9877300613496924E-2</v>
      </c>
      <c r="AA252" s="384"/>
      <c r="AB252" s="234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15"/>
    </row>
    <row r="253" spans="1:40" s="20" customFormat="1" ht="13.55" customHeight="1">
      <c r="A253" s="608"/>
      <c r="B253" s="260" t="s">
        <v>21</v>
      </c>
      <c r="C253" s="385">
        <v>2382464</v>
      </c>
      <c r="D253" s="234">
        <v>0.16632912371499931</v>
      </c>
      <c r="E253" s="369">
        <v>143016</v>
      </c>
      <c r="F253" s="234">
        <v>-4.4310945090780263E-2</v>
      </c>
      <c r="G253" s="233">
        <v>17182</v>
      </c>
      <c r="H253" s="234">
        <v>0.14500866320138606</v>
      </c>
      <c r="I253" s="369"/>
      <c r="J253" s="234"/>
      <c r="K253" s="369">
        <v>760</v>
      </c>
      <c r="L253" s="234">
        <v>-5.0000000000000044E-2</v>
      </c>
      <c r="M253" s="369">
        <v>12</v>
      </c>
      <c r="N253" s="234">
        <v>-0.25</v>
      </c>
      <c r="O253" s="384"/>
      <c r="P253" s="234"/>
      <c r="Q253" s="369"/>
      <c r="R253" s="234"/>
      <c r="S253" s="369">
        <v>171</v>
      </c>
      <c r="T253" s="234">
        <v>-0.25974025974025972</v>
      </c>
      <c r="U253" s="384"/>
      <c r="V253" s="234"/>
      <c r="W253" s="369"/>
      <c r="X253" s="234"/>
      <c r="Y253" s="369">
        <v>8690</v>
      </c>
      <c r="Z253" s="234">
        <v>4.2841713668546832E-2</v>
      </c>
      <c r="AA253" s="384"/>
      <c r="AB253" s="234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15"/>
    </row>
    <row r="254" spans="1:40" s="20" customFormat="1" ht="13.55" customHeight="1">
      <c r="A254" s="608"/>
      <c r="B254" s="260" t="s">
        <v>34</v>
      </c>
      <c r="C254" s="385">
        <v>2391140</v>
      </c>
      <c r="D254" s="234">
        <v>0.15982084218144132</v>
      </c>
      <c r="E254" s="369">
        <v>115022</v>
      </c>
      <c r="F254" s="234">
        <v>-5.3067474561201311E-2</v>
      </c>
      <c r="G254" s="233">
        <v>8355</v>
      </c>
      <c r="H254" s="234">
        <v>0.20181242807825095</v>
      </c>
      <c r="I254" s="369"/>
      <c r="J254" s="234"/>
      <c r="K254" s="369">
        <v>1252</v>
      </c>
      <c r="L254" s="234">
        <v>5.2985702270815782E-2</v>
      </c>
      <c r="M254" s="369">
        <v>27</v>
      </c>
      <c r="N254" s="234">
        <v>-0.578125</v>
      </c>
      <c r="O254" s="384"/>
      <c r="P254" s="234"/>
      <c r="Q254" s="369"/>
      <c r="R254" s="234"/>
      <c r="S254" s="369">
        <v>402</v>
      </c>
      <c r="T254" s="234">
        <v>0.25625000000000009</v>
      </c>
      <c r="U254" s="384"/>
      <c r="V254" s="234"/>
      <c r="W254" s="369"/>
      <c r="X254" s="234"/>
      <c r="Y254" s="369">
        <v>11288</v>
      </c>
      <c r="Z254" s="234">
        <v>8.2677920583157594E-2</v>
      </c>
      <c r="AA254" s="384"/>
      <c r="AB254" s="234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15"/>
    </row>
    <row r="255" spans="1:40" s="20" customFormat="1" ht="13.55" customHeight="1">
      <c r="A255" s="611"/>
      <c r="B255" s="272" t="s">
        <v>32</v>
      </c>
      <c r="C255" s="390">
        <v>2716138</v>
      </c>
      <c r="D255" s="238">
        <v>0.12433773621379873</v>
      </c>
      <c r="E255" s="388">
        <v>141229</v>
      </c>
      <c r="F255" s="238">
        <v>-6.029635839804115E-2</v>
      </c>
      <c r="G255" s="233">
        <v>10567</v>
      </c>
      <c r="H255" s="234">
        <v>0.13185518423307618</v>
      </c>
      <c r="I255" s="388"/>
      <c r="J255" s="238"/>
      <c r="K255" s="388">
        <v>1405</v>
      </c>
      <c r="L255" s="238">
        <v>-7.6872536136662339E-2</v>
      </c>
      <c r="M255" s="369">
        <v>20</v>
      </c>
      <c r="N255" s="234">
        <v>-0.33333333333333337</v>
      </c>
      <c r="O255" s="389"/>
      <c r="P255" s="238"/>
      <c r="Q255" s="388"/>
      <c r="R255" s="238"/>
      <c r="S255" s="388">
        <v>378</v>
      </c>
      <c r="T255" s="238">
        <v>4.1322314049586861E-2</v>
      </c>
      <c r="U255" s="389"/>
      <c r="V255" s="238"/>
      <c r="W255" s="388"/>
      <c r="X255" s="238"/>
      <c r="Y255" s="369">
        <v>13471</v>
      </c>
      <c r="Z255" s="234">
        <v>5.1764522173641581E-2</v>
      </c>
      <c r="AA255" s="384"/>
      <c r="AB255" s="234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15"/>
    </row>
    <row r="256" spans="1:40" s="20" customFormat="1" ht="13.55" customHeight="1">
      <c r="A256" s="610" t="s">
        <v>443</v>
      </c>
      <c r="B256" s="67" t="s">
        <v>25</v>
      </c>
      <c r="C256" s="68">
        <v>2972916</v>
      </c>
      <c r="D256" s="392">
        <v>7.2919441070048219E-2</v>
      </c>
      <c r="E256" s="83">
        <v>159744</v>
      </c>
      <c r="F256" s="84">
        <v>-8.577184357669787E-2</v>
      </c>
      <c r="G256" s="79">
        <v>11032</v>
      </c>
      <c r="H256" s="84">
        <v>0.27316791690709752</v>
      </c>
      <c r="I256" s="83"/>
      <c r="J256" s="84"/>
      <c r="K256" s="83">
        <v>2042</v>
      </c>
      <c r="L256" s="84">
        <v>-6.5873741994510571E-2</v>
      </c>
      <c r="M256" s="83">
        <v>29</v>
      </c>
      <c r="N256" s="84">
        <f t="shared" ref="N256:N269" si="0">M256/M244-1</f>
        <v>-0.25641025641025639</v>
      </c>
      <c r="O256" s="382"/>
      <c r="P256" s="84"/>
      <c r="Q256" s="83"/>
      <c r="R256" s="84"/>
      <c r="S256" s="83">
        <v>350</v>
      </c>
      <c r="T256" s="84">
        <v>-7.8947368421052655E-2</v>
      </c>
      <c r="U256" s="382"/>
      <c r="V256" s="84"/>
      <c r="W256" s="83"/>
      <c r="X256" s="84"/>
      <c r="Y256" s="83">
        <v>11143</v>
      </c>
      <c r="Z256" s="84">
        <v>9.4167321288295414E-2</v>
      </c>
      <c r="AA256" s="384"/>
      <c r="AB256" s="234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15"/>
    </row>
    <row r="257" spans="1:40" s="20" customFormat="1" ht="13.55" customHeight="1">
      <c r="A257" s="608"/>
      <c r="B257" s="260" t="s">
        <v>26</v>
      </c>
      <c r="C257" s="269">
        <v>2625634</v>
      </c>
      <c r="D257" s="393">
        <v>4.5191112328326621E-2</v>
      </c>
      <c r="E257" s="369">
        <v>118199</v>
      </c>
      <c r="F257" s="437">
        <v>-0.16158434944211553</v>
      </c>
      <c r="G257" s="233">
        <v>7237</v>
      </c>
      <c r="H257" s="234">
        <f t="shared" ref="H257:H269" si="1">G257/G245-1</f>
        <v>-0.10984009840098397</v>
      </c>
      <c r="I257" s="369"/>
      <c r="J257" s="234"/>
      <c r="K257" s="369">
        <v>1412</v>
      </c>
      <c r="L257" s="446">
        <f t="shared" ref="L257:L270" si="2">K257/K245-1</f>
        <v>-0.17475160724722383</v>
      </c>
      <c r="M257" s="369">
        <v>13</v>
      </c>
      <c r="N257" s="234">
        <f t="shared" si="0"/>
        <v>-7.1428571428571397E-2</v>
      </c>
      <c r="O257" s="384"/>
      <c r="P257" s="234"/>
      <c r="Q257" s="369"/>
      <c r="R257" s="234"/>
      <c r="S257" s="369">
        <v>322</v>
      </c>
      <c r="T257" s="234">
        <v>9.8976109215016983E-2</v>
      </c>
      <c r="U257" s="384"/>
      <c r="V257" s="234"/>
      <c r="W257" s="369"/>
      <c r="X257" s="234"/>
      <c r="Y257" s="369">
        <v>9426</v>
      </c>
      <c r="Z257" s="446">
        <f t="shared" ref="Z257:Z269" si="3">Y257/Y245-1</f>
        <v>8.9459084604715633E-2</v>
      </c>
      <c r="AA257" s="384"/>
      <c r="AB257" s="234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15"/>
    </row>
    <row r="258" spans="1:40" s="20" customFormat="1" ht="13.55" customHeight="1">
      <c r="A258" s="608"/>
      <c r="B258" s="260" t="s">
        <v>199</v>
      </c>
      <c r="C258" s="443">
        <v>2197971</v>
      </c>
      <c r="D258" s="442">
        <v>2.6134084534396029E-2</v>
      </c>
      <c r="E258" s="369">
        <v>99701</v>
      </c>
      <c r="F258" s="234">
        <v>-0.14520996587732982</v>
      </c>
      <c r="G258" s="233">
        <v>6068</v>
      </c>
      <c r="H258" s="452">
        <f t="shared" si="1"/>
        <v>-2.3809523809523836E-2</v>
      </c>
      <c r="I258" s="369"/>
      <c r="J258" s="234"/>
      <c r="K258" s="369">
        <v>1301</v>
      </c>
      <c r="L258" s="446">
        <f t="shared" si="2"/>
        <v>7.0781893004115304E-2</v>
      </c>
      <c r="M258" s="369">
        <v>18</v>
      </c>
      <c r="N258" s="459">
        <f t="shared" si="0"/>
        <v>-0.47058823529411764</v>
      </c>
      <c r="O258" s="384"/>
      <c r="P258" s="234"/>
      <c r="Q258" s="369"/>
      <c r="R258" s="234"/>
      <c r="S258" s="369">
        <v>339</v>
      </c>
      <c r="T258" s="446">
        <f t="shared" ref="T258:T270" si="4">S258/S246-1</f>
        <v>-0.17317073170731712</v>
      </c>
      <c r="U258" s="384"/>
      <c r="V258" s="234"/>
      <c r="W258" s="369"/>
      <c r="X258" s="234"/>
      <c r="Y258" s="249">
        <v>9855</v>
      </c>
      <c r="Z258" s="452">
        <f t="shared" si="3"/>
        <v>-8.152173913043459E-3</v>
      </c>
      <c r="AA258" s="384"/>
      <c r="AB258" s="234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15"/>
    </row>
    <row r="259" spans="1:40" s="20" customFormat="1" ht="13.55" customHeight="1">
      <c r="A259" s="608"/>
      <c r="B259" s="260" t="s">
        <v>8</v>
      </c>
      <c r="C259" s="269">
        <v>2149577</v>
      </c>
      <c r="D259" s="454">
        <f t="shared" ref="D259:D265" si="5">(C259/C247-1)</f>
        <v>1.8296466905484365E-2</v>
      </c>
      <c r="E259" s="369">
        <v>113926</v>
      </c>
      <c r="F259" s="454">
        <f t="shared" ref="F259:F268" si="6">(E259/E247-1)</f>
        <v>-6.968806140780659E-2</v>
      </c>
      <c r="G259" s="233">
        <v>9112</v>
      </c>
      <c r="H259" s="459">
        <f t="shared" si="1"/>
        <v>1.8328118015198847E-2</v>
      </c>
      <c r="I259" s="369"/>
      <c r="J259" s="234"/>
      <c r="K259" s="369">
        <v>892</v>
      </c>
      <c r="L259" s="452">
        <f t="shared" si="2"/>
        <v>-0.13060428849902539</v>
      </c>
      <c r="M259" s="369">
        <v>15</v>
      </c>
      <c r="N259" s="459">
        <f t="shared" si="0"/>
        <v>1.5</v>
      </c>
      <c r="O259" s="384"/>
      <c r="P259" s="234"/>
      <c r="Q259" s="369"/>
      <c r="R259" s="234"/>
      <c r="S259" s="369">
        <v>238</v>
      </c>
      <c r="T259" s="452">
        <f t="shared" si="4"/>
        <v>-2.4590163934426257E-2</v>
      </c>
      <c r="U259" s="384"/>
      <c r="V259" s="234"/>
      <c r="W259" s="369"/>
      <c r="X259" s="234"/>
      <c r="Y259" s="249">
        <v>9060</v>
      </c>
      <c r="Z259" s="459">
        <f t="shared" si="3"/>
        <v>6.7012130491108213E-2</v>
      </c>
      <c r="AA259" s="384"/>
      <c r="AB259" s="234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15"/>
    </row>
    <row r="260" spans="1:40" s="20" customFormat="1" ht="13.55" customHeight="1">
      <c r="A260" s="608"/>
      <c r="B260" s="260" t="s">
        <v>9</v>
      </c>
      <c r="C260" s="385">
        <v>2391130</v>
      </c>
      <c r="D260" s="456">
        <f t="shared" si="5"/>
        <v>5.4146038239923033E-2</v>
      </c>
      <c r="E260" s="369">
        <v>129729</v>
      </c>
      <c r="F260" s="457">
        <f t="shared" si="6"/>
        <v>-0.11103725682333676</v>
      </c>
      <c r="G260" s="233">
        <v>17684</v>
      </c>
      <c r="H260" s="467">
        <f t="shared" si="1"/>
        <v>5.0555456543693866E-2</v>
      </c>
      <c r="I260" s="369"/>
      <c r="J260" s="234"/>
      <c r="K260" s="369">
        <v>847</v>
      </c>
      <c r="L260" s="467">
        <f t="shared" si="2"/>
        <v>-0.168792934249264</v>
      </c>
      <c r="M260" s="369">
        <v>25</v>
      </c>
      <c r="N260" s="475">
        <f t="shared" si="0"/>
        <v>-0.32432432432432434</v>
      </c>
      <c r="O260" s="384"/>
      <c r="P260" s="234"/>
      <c r="Q260" s="369"/>
      <c r="R260" s="234"/>
      <c r="S260" s="369">
        <v>264</v>
      </c>
      <c r="T260" s="459">
        <f t="shared" si="4"/>
        <v>0.10000000000000009</v>
      </c>
      <c r="U260" s="384"/>
      <c r="V260" s="234"/>
      <c r="W260" s="369"/>
      <c r="X260" s="234"/>
      <c r="Y260" s="369">
        <v>8055</v>
      </c>
      <c r="Z260" s="467">
        <f t="shared" si="3"/>
        <v>-1.6963631925799416E-2</v>
      </c>
      <c r="AA260" s="384"/>
      <c r="AB260" s="234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15"/>
    </row>
    <row r="261" spans="1:40" s="20" customFormat="1" ht="13.55" customHeight="1">
      <c r="A261" s="608"/>
      <c r="B261" s="260" t="s">
        <v>202</v>
      </c>
      <c r="C261" s="269">
        <v>2226396</v>
      </c>
      <c r="D261" s="463">
        <f t="shared" si="5"/>
        <v>3.2647620644110642E-3</v>
      </c>
      <c r="E261" s="369">
        <v>121656</v>
      </c>
      <c r="F261" s="463">
        <f t="shared" si="6"/>
        <v>-0.10679725701531551</v>
      </c>
      <c r="G261" s="233">
        <v>19735</v>
      </c>
      <c r="H261" s="479">
        <f t="shared" si="1"/>
        <v>2.5342118601123786E-4</v>
      </c>
      <c r="I261" s="369"/>
      <c r="J261" s="234"/>
      <c r="K261" s="369">
        <v>909</v>
      </c>
      <c r="L261" s="467">
        <f t="shared" si="2"/>
        <v>-3.5031847133757954E-2</v>
      </c>
      <c r="M261" s="369">
        <v>22</v>
      </c>
      <c r="N261" s="482">
        <f t="shared" si="0"/>
        <v>-0.2142857142857143</v>
      </c>
      <c r="O261" s="384"/>
      <c r="P261" s="234"/>
      <c r="Q261" s="369"/>
      <c r="R261" s="234"/>
      <c r="S261" s="369">
        <v>264</v>
      </c>
      <c r="T261" s="467">
        <f t="shared" si="4"/>
        <v>6.024096385542177E-2</v>
      </c>
      <c r="U261" s="384"/>
      <c r="V261" s="234"/>
      <c r="W261" s="369"/>
      <c r="X261" s="234"/>
      <c r="Y261" s="369">
        <v>7558</v>
      </c>
      <c r="Z261" s="475">
        <f t="shared" si="3"/>
        <v>3.4519383961764127E-3</v>
      </c>
      <c r="AA261" s="384"/>
      <c r="AB261" s="234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15"/>
    </row>
    <row r="262" spans="1:40" s="20" customFormat="1" ht="13.55" customHeight="1">
      <c r="A262" s="608"/>
      <c r="B262" s="260" t="s">
        <v>203</v>
      </c>
      <c r="C262" s="269">
        <v>2435291</v>
      </c>
      <c r="D262" s="473">
        <f t="shared" si="5"/>
        <v>-2.6650210294372201E-2</v>
      </c>
      <c r="E262" s="369">
        <v>158539</v>
      </c>
      <c r="F262" s="473">
        <f t="shared" si="6"/>
        <v>-8.1021559868363902E-3</v>
      </c>
      <c r="G262" s="233">
        <v>30087</v>
      </c>
      <c r="H262" s="484">
        <f t="shared" si="1"/>
        <v>0.28204363388443832</v>
      </c>
      <c r="I262" s="369"/>
      <c r="J262" s="234"/>
      <c r="K262" s="369">
        <v>1152</v>
      </c>
      <c r="L262" s="475">
        <f t="shared" si="2"/>
        <v>2.4911032028469782E-2</v>
      </c>
      <c r="M262" s="369">
        <v>20</v>
      </c>
      <c r="N262" s="498">
        <f t="shared" si="0"/>
        <v>-0.39393939393939392</v>
      </c>
      <c r="O262" s="384"/>
      <c r="P262" s="234"/>
      <c r="Q262" s="369"/>
      <c r="R262" s="234"/>
      <c r="S262" s="369">
        <v>274</v>
      </c>
      <c r="T262" s="475">
        <f t="shared" si="4"/>
        <v>0.22869955156950672</v>
      </c>
      <c r="U262" s="384"/>
      <c r="V262" s="234"/>
      <c r="W262" s="369"/>
      <c r="X262" s="234"/>
      <c r="Y262" s="369">
        <v>8643</v>
      </c>
      <c r="Z262" s="482">
        <f t="shared" si="3"/>
        <v>0.13888522862037167</v>
      </c>
      <c r="AA262" s="384"/>
      <c r="AB262" s="234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15"/>
    </row>
    <row r="263" spans="1:40" s="20" customFormat="1" ht="13.55" customHeight="1">
      <c r="A263" s="608"/>
      <c r="B263" s="260" t="s">
        <v>204</v>
      </c>
      <c r="C263" s="269">
        <v>2422218</v>
      </c>
      <c r="D263" s="481">
        <f t="shared" si="5"/>
        <v>2.6559301561738469E-2</v>
      </c>
      <c r="E263" s="369">
        <v>150428</v>
      </c>
      <c r="F263" s="481">
        <f t="shared" si="6"/>
        <v>2.4316171513785623E-2</v>
      </c>
      <c r="G263" s="233">
        <v>21069</v>
      </c>
      <c r="H263" s="498">
        <f t="shared" si="1"/>
        <v>0.20133424563804314</v>
      </c>
      <c r="I263" s="369"/>
      <c r="J263" s="234"/>
      <c r="K263" s="369">
        <v>1021</v>
      </c>
      <c r="L263" s="482">
        <f t="shared" si="2"/>
        <v>-2.9467680608365021E-2</v>
      </c>
      <c r="M263" s="369">
        <v>36</v>
      </c>
      <c r="N263" s="507">
        <f t="shared" si="0"/>
        <v>2.6</v>
      </c>
      <c r="O263" s="384"/>
      <c r="P263" s="234"/>
      <c r="Q263" s="369"/>
      <c r="R263" s="234"/>
      <c r="S263" s="369">
        <v>180</v>
      </c>
      <c r="T263" s="482">
        <f t="shared" si="4"/>
        <v>2.857142857142847E-2</v>
      </c>
      <c r="U263" s="384"/>
      <c r="V263" s="234"/>
      <c r="W263" s="369"/>
      <c r="X263" s="234"/>
      <c r="Y263" s="369">
        <v>8463</v>
      </c>
      <c r="Z263" s="498">
        <f t="shared" si="3"/>
        <v>-5.7257435668931711E-2</v>
      </c>
      <c r="AA263" s="384"/>
      <c r="AB263" s="234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15"/>
    </row>
    <row r="264" spans="1:40" s="20" customFormat="1" ht="13.55" customHeight="1">
      <c r="A264" s="608"/>
      <c r="B264" s="260" t="s">
        <v>205</v>
      </c>
      <c r="C264" s="269">
        <v>2235874</v>
      </c>
      <c r="D264" s="506">
        <f t="shared" si="5"/>
        <v>-3.2839459605362387E-2</v>
      </c>
      <c r="E264" s="369">
        <v>136037</v>
      </c>
      <c r="F264" s="504">
        <f t="shared" si="6"/>
        <v>-0.13474577349225936</v>
      </c>
      <c r="G264" s="233">
        <v>27735</v>
      </c>
      <c r="H264" s="505">
        <f t="shared" si="1"/>
        <v>0.38938984069732485</v>
      </c>
      <c r="I264" s="369"/>
      <c r="J264" s="234"/>
      <c r="K264" s="369">
        <v>455</v>
      </c>
      <c r="L264" s="498">
        <f t="shared" si="2"/>
        <v>-0.1333333333333333</v>
      </c>
      <c r="M264" s="369">
        <v>13</v>
      </c>
      <c r="N264" s="510">
        <f t="shared" si="0"/>
        <v>0.30000000000000004</v>
      </c>
      <c r="O264" s="384"/>
      <c r="P264" s="234"/>
      <c r="Q264" s="369"/>
      <c r="R264" s="234"/>
      <c r="S264" s="369">
        <v>173</v>
      </c>
      <c r="T264" s="498">
        <f t="shared" si="4"/>
        <v>-4.4198895027624308E-2</v>
      </c>
      <c r="U264" s="384"/>
      <c r="V264" s="234"/>
      <c r="W264" s="369"/>
      <c r="X264" s="234"/>
      <c r="Y264" s="369">
        <v>7642</v>
      </c>
      <c r="Z264" s="507">
        <f t="shared" si="3"/>
        <v>-1.9879440810568139E-2</v>
      </c>
      <c r="AA264" s="384"/>
      <c r="AB264" s="234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15"/>
    </row>
    <row r="265" spans="1:40" s="20" customFormat="1" ht="13.55" customHeight="1">
      <c r="A265" s="608"/>
      <c r="B265" s="260" t="s">
        <v>21</v>
      </c>
      <c r="C265" s="269">
        <v>2678376</v>
      </c>
      <c r="D265" s="506">
        <f t="shared" si="5"/>
        <v>0.12420418524687049</v>
      </c>
      <c r="E265" s="369">
        <v>172459</v>
      </c>
      <c r="F265" s="508">
        <f t="shared" si="6"/>
        <v>0.20587207025787335</v>
      </c>
      <c r="G265" s="233">
        <v>25463</v>
      </c>
      <c r="H265" s="516">
        <f t="shared" si="1"/>
        <v>0.48195786287975784</v>
      </c>
      <c r="I265" s="369"/>
      <c r="J265" s="234"/>
      <c r="K265" s="369">
        <v>662</v>
      </c>
      <c r="L265" s="505">
        <f t="shared" si="2"/>
        <v>-0.12894736842105259</v>
      </c>
      <c r="M265" s="369">
        <v>18</v>
      </c>
      <c r="N265" s="522">
        <f t="shared" si="0"/>
        <v>0.5</v>
      </c>
      <c r="O265" s="384"/>
      <c r="P265" s="234"/>
      <c r="Q265" s="369"/>
      <c r="R265" s="234"/>
      <c r="S265" s="369">
        <v>234</v>
      </c>
      <c r="T265" s="507">
        <f t="shared" si="4"/>
        <v>0.36842105263157898</v>
      </c>
      <c r="U265" s="384"/>
      <c r="V265" s="234"/>
      <c r="W265" s="369"/>
      <c r="X265" s="234"/>
      <c r="Y265" s="369">
        <v>9714</v>
      </c>
      <c r="Z265" s="518">
        <f t="shared" si="3"/>
        <v>0.1178365937859609</v>
      </c>
      <c r="AA265" s="384"/>
      <c r="AB265" s="234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15"/>
    </row>
    <row r="266" spans="1:40" s="20" customFormat="1" ht="13.55" customHeight="1">
      <c r="A266" s="608"/>
      <c r="B266" s="260" t="s">
        <v>34</v>
      </c>
      <c r="C266" s="385">
        <v>2467701</v>
      </c>
      <c r="D266" s="234">
        <v>3.2018618734160231E-2</v>
      </c>
      <c r="E266" s="369">
        <v>125629</v>
      </c>
      <c r="F266" s="514">
        <f t="shared" si="6"/>
        <v>9.2217141068665187E-2</v>
      </c>
      <c r="G266" s="233">
        <v>10086</v>
      </c>
      <c r="H266" s="522">
        <f t="shared" si="1"/>
        <v>0.20718132854578086</v>
      </c>
      <c r="I266" s="369"/>
      <c r="J266" s="234"/>
      <c r="K266" s="369">
        <v>1163</v>
      </c>
      <c r="L266" s="516">
        <f t="shared" si="2"/>
        <v>-7.1086261980830678E-2</v>
      </c>
      <c r="M266" s="369">
        <v>26</v>
      </c>
      <c r="N266" s="522">
        <f t="shared" si="0"/>
        <v>-3.703703703703709E-2</v>
      </c>
      <c r="O266" s="384"/>
      <c r="P266" s="234"/>
      <c r="Q266" s="369"/>
      <c r="R266" s="234"/>
      <c r="S266" s="369">
        <v>254</v>
      </c>
      <c r="T266" s="516">
        <f t="shared" si="4"/>
        <v>-0.36815920398009949</v>
      </c>
      <c r="U266" s="384"/>
      <c r="V266" s="234"/>
      <c r="W266" s="369"/>
      <c r="X266" s="234"/>
      <c r="Y266" s="369">
        <v>10374</v>
      </c>
      <c r="Z266" s="518">
        <f t="shared" si="3"/>
        <v>-8.0970942593905026E-2</v>
      </c>
      <c r="AA266" s="384"/>
      <c r="AB266" s="234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15"/>
    </row>
    <row r="267" spans="1:40" s="20" customFormat="1" ht="13.55" customHeight="1" thickBot="1">
      <c r="A267" s="609"/>
      <c r="B267" s="291" t="s">
        <v>32</v>
      </c>
      <c r="C267" s="292">
        <v>2747093</v>
      </c>
      <c r="D267" s="293">
        <f t="shared" ref="D267" si="7">(C267/C255-1)</f>
        <v>1.1396696338698442E-2</v>
      </c>
      <c r="E267" s="391">
        <v>161095</v>
      </c>
      <c r="F267" s="293">
        <f t="shared" si="6"/>
        <v>0.14066516083807157</v>
      </c>
      <c r="G267" s="303">
        <v>11733</v>
      </c>
      <c r="H267" s="546">
        <f t="shared" si="1"/>
        <v>0.11034352228636313</v>
      </c>
      <c r="I267" s="391"/>
      <c r="J267" s="301"/>
      <c r="K267" s="391">
        <v>1603</v>
      </c>
      <c r="L267" s="533">
        <f t="shared" si="2"/>
        <v>0.14092526690391449</v>
      </c>
      <c r="M267" s="391">
        <v>15</v>
      </c>
      <c r="N267" s="301">
        <f t="shared" si="0"/>
        <v>-0.25</v>
      </c>
      <c r="O267" s="394"/>
      <c r="P267" s="301"/>
      <c r="Q267" s="391"/>
      <c r="R267" s="301"/>
      <c r="S267" s="391">
        <v>310</v>
      </c>
      <c r="T267" s="533">
        <f t="shared" si="4"/>
        <v>-0.17989417989417988</v>
      </c>
      <c r="U267" s="394"/>
      <c r="V267" s="301"/>
      <c r="W267" s="391"/>
      <c r="X267" s="301"/>
      <c r="Y267" s="391">
        <v>12500</v>
      </c>
      <c r="Z267" s="301">
        <f t="shared" si="3"/>
        <v>-7.2080766090119486E-2</v>
      </c>
      <c r="AA267" s="384"/>
      <c r="AB267" s="234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15"/>
    </row>
    <row r="268" spans="1:40" s="20" customFormat="1" ht="13.55" customHeight="1">
      <c r="A268" s="610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83">
        <v>146429</v>
      </c>
      <c r="F268" s="532">
        <f t="shared" si="6"/>
        <v>-8.3352113381410242E-2</v>
      </c>
      <c r="G268" s="528">
        <v>11736</v>
      </c>
      <c r="H268" s="531">
        <f t="shared" si="1"/>
        <v>6.3814358230601886E-2</v>
      </c>
      <c r="I268" s="83"/>
      <c r="J268" s="531"/>
      <c r="K268" s="83">
        <v>1929</v>
      </c>
      <c r="L268" s="532">
        <f t="shared" si="2"/>
        <v>-5.5337904015670958E-2</v>
      </c>
      <c r="M268" s="83">
        <v>12</v>
      </c>
      <c r="N268" s="573">
        <f t="shared" si="0"/>
        <v>-0.5862068965517242</v>
      </c>
      <c r="O268" s="382"/>
      <c r="P268" s="531"/>
      <c r="Q268" s="83"/>
      <c r="R268" s="531"/>
      <c r="S268" s="83">
        <v>235</v>
      </c>
      <c r="T268" s="532">
        <f t="shared" si="4"/>
        <v>-0.32857142857142863</v>
      </c>
      <c r="U268" s="382"/>
      <c r="V268" s="531"/>
      <c r="W268" s="83"/>
      <c r="X268" s="531"/>
      <c r="Y268" s="83">
        <v>11159</v>
      </c>
      <c r="Z268" s="531">
        <f t="shared" si="3"/>
        <v>1.4358790271919997E-3</v>
      </c>
      <c r="AA268" s="384"/>
      <c r="AB268" s="53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15"/>
    </row>
    <row r="269" spans="1:40" s="20" customFormat="1" ht="13.55" customHeight="1">
      <c r="A269" s="608"/>
      <c r="B269" s="260" t="s">
        <v>26</v>
      </c>
      <c r="C269" s="269">
        <v>2769295</v>
      </c>
      <c r="D269" s="567">
        <f>(C269/C257-1)</f>
        <v>5.4714785076670935E-2</v>
      </c>
      <c r="E269" s="369">
        <v>125640</v>
      </c>
      <c r="F269" s="567">
        <f>(E269/E257-1)</f>
        <v>6.2953155272041261E-2</v>
      </c>
      <c r="G269" s="529">
        <v>11930</v>
      </c>
      <c r="H269" s="572">
        <f t="shared" si="1"/>
        <v>0.64847312422274417</v>
      </c>
      <c r="I269" s="369"/>
      <c r="J269" s="532"/>
      <c r="K269" s="369">
        <v>1510</v>
      </c>
      <c r="L269" s="532">
        <f t="shared" si="2"/>
        <v>6.9405099150141591E-2</v>
      </c>
      <c r="M269" s="369">
        <v>41</v>
      </c>
      <c r="N269" s="573">
        <f t="shared" si="0"/>
        <v>2.1538461538461537</v>
      </c>
      <c r="O269" s="384"/>
      <c r="P269" s="532"/>
      <c r="Q269" s="369"/>
      <c r="R269" s="532"/>
      <c r="S269" s="369">
        <v>420</v>
      </c>
      <c r="T269" s="532">
        <f t="shared" si="4"/>
        <v>0.30434782608695654</v>
      </c>
      <c r="U269" s="384"/>
      <c r="V269" s="532"/>
      <c r="W269" s="369"/>
      <c r="X269" s="532"/>
      <c r="Y269" s="369">
        <v>9477</v>
      </c>
      <c r="Z269" s="572">
        <f t="shared" si="3"/>
        <v>5.4105665181412022E-3</v>
      </c>
      <c r="AA269" s="384"/>
      <c r="AB269" s="53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15"/>
    </row>
    <row r="270" spans="1:40" s="20" customFormat="1" ht="13.55" customHeight="1">
      <c r="A270" s="608"/>
      <c r="B270" s="260" t="s">
        <v>199</v>
      </c>
      <c r="C270" s="269">
        <v>2293716</v>
      </c>
      <c r="D270" s="571">
        <f>(C270/C258-1)</f>
        <v>4.3560629325864575E-2</v>
      </c>
      <c r="E270" s="369">
        <v>92199</v>
      </c>
      <c r="F270" s="571">
        <f>(E270/E258-1)</f>
        <v>-7.5244982497667978E-2</v>
      </c>
      <c r="G270" s="529"/>
      <c r="H270" s="532"/>
      <c r="I270" s="369"/>
      <c r="J270" s="532"/>
      <c r="K270" s="369">
        <v>1180</v>
      </c>
      <c r="L270" s="573">
        <f t="shared" si="2"/>
        <v>-9.3005380476556487E-2</v>
      </c>
      <c r="M270" s="369"/>
      <c r="N270" s="532"/>
      <c r="O270" s="384"/>
      <c r="P270" s="532"/>
      <c r="Q270" s="369"/>
      <c r="R270" s="532"/>
      <c r="S270" s="369">
        <v>348</v>
      </c>
      <c r="T270" s="573">
        <f t="shared" si="4"/>
        <v>2.6548672566371723E-2</v>
      </c>
      <c r="U270" s="384"/>
      <c r="V270" s="532"/>
      <c r="W270" s="369"/>
      <c r="X270" s="532"/>
      <c r="Y270" s="535"/>
      <c r="Z270" s="532"/>
      <c r="AA270" s="384"/>
      <c r="AB270" s="53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15"/>
    </row>
    <row r="271" spans="1:40" s="20" customFormat="1" ht="13.55" customHeight="1">
      <c r="A271" s="608"/>
      <c r="B271" s="260" t="s">
        <v>8</v>
      </c>
      <c r="C271" s="269"/>
      <c r="D271" s="536"/>
      <c r="E271" s="369"/>
      <c r="F271" s="536"/>
      <c r="G271" s="529"/>
      <c r="H271" s="532"/>
      <c r="I271" s="369"/>
      <c r="J271" s="532"/>
      <c r="K271" s="369"/>
      <c r="L271" s="532"/>
      <c r="M271" s="369"/>
      <c r="N271" s="532"/>
      <c r="O271" s="384"/>
      <c r="P271" s="532"/>
      <c r="Q271" s="369"/>
      <c r="R271" s="532"/>
      <c r="S271" s="369"/>
      <c r="T271" s="532"/>
      <c r="U271" s="384"/>
      <c r="V271" s="532"/>
      <c r="W271" s="369"/>
      <c r="X271" s="532"/>
      <c r="Y271" s="535"/>
      <c r="Z271" s="532"/>
      <c r="AA271" s="384"/>
      <c r="AB271" s="53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15"/>
    </row>
    <row r="272" spans="1:40" s="20" customFormat="1" ht="13.55" customHeight="1">
      <c r="A272" s="608"/>
      <c r="B272" s="260" t="s">
        <v>9</v>
      </c>
      <c r="C272" s="385"/>
      <c r="D272" s="532"/>
      <c r="E272" s="369"/>
      <c r="F272" s="536"/>
      <c r="G272" s="529"/>
      <c r="H272" s="532"/>
      <c r="I272" s="369"/>
      <c r="J272" s="532"/>
      <c r="K272" s="369"/>
      <c r="L272" s="532"/>
      <c r="M272" s="369"/>
      <c r="N272" s="532"/>
      <c r="O272" s="384"/>
      <c r="P272" s="532"/>
      <c r="Q272" s="369"/>
      <c r="R272" s="532"/>
      <c r="S272" s="369"/>
      <c r="T272" s="532"/>
      <c r="U272" s="384"/>
      <c r="V272" s="532"/>
      <c r="W272" s="369"/>
      <c r="X272" s="532"/>
      <c r="Y272" s="369"/>
      <c r="Z272" s="532"/>
      <c r="AA272" s="384"/>
      <c r="AB272" s="53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15"/>
    </row>
    <row r="273" spans="1:40" s="20" customFormat="1" ht="13.55" customHeight="1">
      <c r="A273" s="608"/>
      <c r="B273" s="260" t="s">
        <v>202</v>
      </c>
      <c r="C273" s="269"/>
      <c r="D273" s="536"/>
      <c r="E273" s="369"/>
      <c r="F273" s="536"/>
      <c r="G273" s="529"/>
      <c r="H273" s="532"/>
      <c r="I273" s="369"/>
      <c r="J273" s="532"/>
      <c r="K273" s="369"/>
      <c r="L273" s="532"/>
      <c r="M273" s="369"/>
      <c r="N273" s="532"/>
      <c r="O273" s="384"/>
      <c r="P273" s="532"/>
      <c r="Q273" s="369"/>
      <c r="R273" s="532"/>
      <c r="S273" s="369"/>
      <c r="T273" s="532"/>
      <c r="U273" s="384"/>
      <c r="V273" s="532"/>
      <c r="W273" s="369"/>
      <c r="X273" s="532"/>
      <c r="Y273" s="369"/>
      <c r="Z273" s="532"/>
      <c r="AA273" s="384"/>
      <c r="AB273" s="53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15"/>
    </row>
    <row r="274" spans="1:40" s="20" customFormat="1" ht="13.55" customHeight="1">
      <c r="A274" s="608"/>
      <c r="B274" s="260" t="s">
        <v>203</v>
      </c>
      <c r="C274" s="269"/>
      <c r="D274" s="536"/>
      <c r="E274" s="369"/>
      <c r="F274" s="536"/>
      <c r="G274" s="529"/>
      <c r="H274" s="532"/>
      <c r="I274" s="369"/>
      <c r="J274" s="532"/>
      <c r="K274" s="369"/>
      <c r="L274" s="532"/>
      <c r="M274" s="369"/>
      <c r="N274" s="532"/>
      <c r="O274" s="384"/>
      <c r="P274" s="532"/>
      <c r="Q274" s="369"/>
      <c r="R274" s="532"/>
      <c r="S274" s="369"/>
      <c r="T274" s="532"/>
      <c r="U274" s="384"/>
      <c r="V274" s="532"/>
      <c r="W274" s="369"/>
      <c r="X274" s="532"/>
      <c r="Y274" s="369"/>
      <c r="Z274" s="532"/>
      <c r="AA274" s="384"/>
      <c r="AB274" s="53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15"/>
    </row>
    <row r="275" spans="1:40" s="20" customFormat="1" ht="13.55" customHeight="1">
      <c r="A275" s="608"/>
      <c r="B275" s="260" t="s">
        <v>204</v>
      </c>
      <c r="C275" s="269"/>
      <c r="D275" s="536"/>
      <c r="E275" s="369"/>
      <c r="F275" s="536"/>
      <c r="G275" s="529"/>
      <c r="H275" s="532"/>
      <c r="I275" s="369"/>
      <c r="J275" s="532"/>
      <c r="K275" s="369"/>
      <c r="L275" s="532"/>
      <c r="M275" s="369"/>
      <c r="N275" s="532"/>
      <c r="O275" s="384"/>
      <c r="P275" s="532"/>
      <c r="Q275" s="369"/>
      <c r="R275" s="532"/>
      <c r="S275" s="369"/>
      <c r="T275" s="532"/>
      <c r="U275" s="384"/>
      <c r="V275" s="532"/>
      <c r="W275" s="369"/>
      <c r="X275" s="532"/>
      <c r="Y275" s="369"/>
      <c r="Z275" s="532"/>
      <c r="AA275" s="384"/>
      <c r="AB275" s="53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15"/>
    </row>
    <row r="276" spans="1:40" s="20" customFormat="1" ht="13.55" customHeight="1">
      <c r="A276" s="608"/>
      <c r="B276" s="260" t="s">
        <v>205</v>
      </c>
      <c r="C276" s="269"/>
      <c r="D276" s="536"/>
      <c r="E276" s="369"/>
      <c r="F276" s="536"/>
      <c r="G276" s="529"/>
      <c r="H276" s="532"/>
      <c r="I276" s="369"/>
      <c r="J276" s="532"/>
      <c r="K276" s="369"/>
      <c r="L276" s="532"/>
      <c r="M276" s="369"/>
      <c r="N276" s="532"/>
      <c r="O276" s="384"/>
      <c r="P276" s="532"/>
      <c r="Q276" s="369"/>
      <c r="R276" s="532"/>
      <c r="S276" s="369"/>
      <c r="T276" s="532"/>
      <c r="U276" s="384"/>
      <c r="V276" s="532"/>
      <c r="W276" s="369"/>
      <c r="X276" s="532"/>
      <c r="Y276" s="369"/>
      <c r="Z276" s="532"/>
      <c r="AA276" s="384"/>
      <c r="AB276" s="53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15"/>
    </row>
    <row r="277" spans="1:40" s="20" customFormat="1" ht="13.55" customHeight="1">
      <c r="A277" s="608"/>
      <c r="B277" s="260" t="s">
        <v>21</v>
      </c>
      <c r="C277" s="269"/>
      <c r="D277" s="536"/>
      <c r="E277" s="369"/>
      <c r="F277" s="536"/>
      <c r="G277" s="529"/>
      <c r="H277" s="532"/>
      <c r="I277" s="369"/>
      <c r="J277" s="532"/>
      <c r="K277" s="369"/>
      <c r="L277" s="532"/>
      <c r="M277" s="369"/>
      <c r="N277" s="532"/>
      <c r="O277" s="384"/>
      <c r="P277" s="532"/>
      <c r="Q277" s="369"/>
      <c r="R277" s="532"/>
      <c r="S277" s="369"/>
      <c r="T277" s="532"/>
      <c r="U277" s="384"/>
      <c r="V277" s="532"/>
      <c r="W277" s="369"/>
      <c r="X277" s="532"/>
      <c r="Y277" s="369"/>
      <c r="Z277" s="532"/>
      <c r="AA277" s="384"/>
      <c r="AB277" s="53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15"/>
    </row>
    <row r="278" spans="1:40" s="20" customFormat="1" ht="13.55" customHeight="1">
      <c r="A278" s="608"/>
      <c r="B278" s="260" t="s">
        <v>34</v>
      </c>
      <c r="C278" s="385"/>
      <c r="D278" s="532"/>
      <c r="E278" s="369"/>
      <c r="F278" s="536"/>
      <c r="G278" s="529"/>
      <c r="H278" s="532"/>
      <c r="I278" s="369"/>
      <c r="J278" s="532"/>
      <c r="K278" s="369"/>
      <c r="L278" s="532"/>
      <c r="M278" s="369"/>
      <c r="N278" s="532"/>
      <c r="O278" s="384"/>
      <c r="P278" s="532"/>
      <c r="Q278" s="369"/>
      <c r="R278" s="532"/>
      <c r="S278" s="369"/>
      <c r="T278" s="532"/>
      <c r="U278" s="384"/>
      <c r="V278" s="532"/>
      <c r="W278" s="369"/>
      <c r="X278" s="532"/>
      <c r="Y278" s="369"/>
      <c r="Z278" s="532"/>
      <c r="AA278" s="384"/>
      <c r="AB278" s="53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15"/>
    </row>
    <row r="279" spans="1:40" s="20" customFormat="1" ht="13.55" customHeight="1" thickBot="1">
      <c r="A279" s="609"/>
      <c r="B279" s="291" t="s">
        <v>32</v>
      </c>
      <c r="C279" s="292"/>
      <c r="D279" s="536"/>
      <c r="E279" s="391"/>
      <c r="F279" s="536"/>
      <c r="G279" s="530"/>
      <c r="H279" s="533"/>
      <c r="I279" s="391"/>
      <c r="J279" s="533"/>
      <c r="K279" s="391"/>
      <c r="L279" s="532"/>
      <c r="M279" s="391"/>
      <c r="N279" s="533"/>
      <c r="O279" s="394"/>
      <c r="P279" s="533"/>
      <c r="Q279" s="391"/>
      <c r="R279" s="533"/>
      <c r="S279" s="391"/>
      <c r="T279" s="532"/>
      <c r="U279" s="394"/>
      <c r="V279" s="533"/>
      <c r="W279" s="391"/>
      <c r="X279" s="533"/>
      <c r="Y279" s="391"/>
      <c r="Z279" s="533"/>
      <c r="AA279" s="384"/>
      <c r="AB279" s="53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15"/>
    </row>
    <row r="280" spans="1:40" s="3" customFormat="1" ht="13.55" customHeight="1">
      <c r="A280" s="116" t="s">
        <v>45</v>
      </c>
      <c r="B280" s="304" t="s">
        <v>2</v>
      </c>
      <c r="C280" s="305">
        <v>5508242</v>
      </c>
      <c r="D280" s="430">
        <v>0.26900000000000002</v>
      </c>
      <c r="E280" s="310"/>
      <c r="F280" s="309"/>
      <c r="G280" s="310"/>
      <c r="H280" s="309"/>
      <c r="I280" s="310"/>
      <c r="J280" s="309"/>
      <c r="K280" s="310">
        <v>197</v>
      </c>
      <c r="L280" s="309"/>
      <c r="M280" s="310"/>
      <c r="N280" s="309"/>
      <c r="O280" s="310"/>
      <c r="P280" s="309"/>
      <c r="Q280" s="310">
        <v>2707</v>
      </c>
      <c r="R280" s="309"/>
      <c r="S280" s="310">
        <v>2059</v>
      </c>
      <c r="T280" s="309"/>
      <c r="U280" s="310"/>
      <c r="V280" s="309"/>
      <c r="W280" s="310">
        <v>3880</v>
      </c>
      <c r="X280" s="309"/>
      <c r="Y280" s="310"/>
      <c r="Z280" s="309"/>
      <c r="AA280" s="310"/>
      <c r="AB280" s="309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40" s="3" customFormat="1" ht="13.55" customHeight="1">
      <c r="A281" s="133" t="s">
        <v>30</v>
      </c>
      <c r="B281" s="209" t="s">
        <v>2</v>
      </c>
      <c r="C281" s="120">
        <v>6084476</v>
      </c>
      <c r="D281" s="193">
        <v>0.10461305077010041</v>
      </c>
      <c r="E281" s="233"/>
      <c r="F281" s="193"/>
      <c r="G281" s="233"/>
      <c r="H281" s="193"/>
      <c r="I281" s="233"/>
      <c r="J281" s="193"/>
      <c r="K281" s="233">
        <v>381</v>
      </c>
      <c r="L281" s="193">
        <v>0.93401015228426387</v>
      </c>
      <c r="M281" s="233">
        <v>227</v>
      </c>
      <c r="N281" s="193" t="s">
        <v>445</v>
      </c>
      <c r="O281" s="233"/>
      <c r="P281" s="193" t="s">
        <v>445</v>
      </c>
      <c r="Q281" s="233">
        <v>2761</v>
      </c>
      <c r="R281" s="193">
        <v>1.9948282231252223E-2</v>
      </c>
      <c r="S281" s="233">
        <v>2117</v>
      </c>
      <c r="T281" s="193">
        <v>2.8169014084507005E-2</v>
      </c>
      <c r="U281" s="233"/>
      <c r="V281" s="234"/>
      <c r="W281" s="233">
        <v>3298</v>
      </c>
      <c r="X281" s="331">
        <v>-0.15000000000000002</v>
      </c>
      <c r="Y281" s="233"/>
      <c r="Z281" s="193"/>
      <c r="AA281" s="233"/>
      <c r="AB281" s="193" t="s">
        <v>445</v>
      </c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40" s="3" customFormat="1" ht="13.55" customHeight="1">
      <c r="A282" s="133" t="s">
        <v>17</v>
      </c>
      <c r="B282" s="209" t="s">
        <v>2</v>
      </c>
      <c r="C282" s="120">
        <v>7123407</v>
      </c>
      <c r="D282" s="193">
        <v>0.17075110494313717</v>
      </c>
      <c r="E282" s="233"/>
      <c r="F282" s="193"/>
      <c r="G282" s="233"/>
      <c r="H282" s="193"/>
      <c r="I282" s="233"/>
      <c r="J282" s="193"/>
      <c r="K282" s="233">
        <v>518</v>
      </c>
      <c r="L282" s="193">
        <v>0.35958005249343827</v>
      </c>
      <c r="M282" s="233">
        <v>219</v>
      </c>
      <c r="N282" s="193">
        <v>-3.524229074889873E-2</v>
      </c>
      <c r="O282" s="233"/>
      <c r="P282" s="193" t="s">
        <v>445</v>
      </c>
      <c r="Q282" s="233">
        <v>2765</v>
      </c>
      <c r="R282" s="193">
        <v>1.4487504527345152E-3</v>
      </c>
      <c r="S282" s="233">
        <v>2417</v>
      </c>
      <c r="T282" s="193">
        <v>0.14170996693434113</v>
      </c>
      <c r="U282" s="233"/>
      <c r="V282" s="234"/>
      <c r="W282" s="233">
        <v>4612</v>
      </c>
      <c r="X282" s="331">
        <v>0.39842328684050932</v>
      </c>
      <c r="Y282" s="233"/>
      <c r="Z282" s="193"/>
      <c r="AA282" s="233"/>
      <c r="AB282" s="193" t="s">
        <v>445</v>
      </c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40" s="3" customFormat="1" ht="13.55" customHeight="1">
      <c r="A283" s="133" t="s">
        <v>18</v>
      </c>
      <c r="B283" s="209" t="s">
        <v>2</v>
      </c>
      <c r="C283" s="120">
        <v>7086133</v>
      </c>
      <c r="D283" s="193">
        <v>-5.2326084975911069E-3</v>
      </c>
      <c r="E283" s="233">
        <v>617573</v>
      </c>
      <c r="F283" s="193" t="s">
        <v>445</v>
      </c>
      <c r="G283" s="233"/>
      <c r="H283" s="193"/>
      <c r="I283" s="233">
        <v>19498</v>
      </c>
      <c r="J283" s="193" t="s">
        <v>445</v>
      </c>
      <c r="K283" s="233">
        <v>822</v>
      </c>
      <c r="L283" s="193">
        <v>0.58687258687258681</v>
      </c>
      <c r="M283" s="233">
        <v>179</v>
      </c>
      <c r="N283" s="193">
        <v>-0.18264840182648401</v>
      </c>
      <c r="O283" s="233"/>
      <c r="P283" s="193" t="s">
        <v>445</v>
      </c>
      <c r="Q283" s="233">
        <v>4291</v>
      </c>
      <c r="R283" s="193">
        <v>0.55189873417721524</v>
      </c>
      <c r="S283" s="233">
        <v>2471</v>
      </c>
      <c r="T283" s="193">
        <v>2.2341745966073745E-2</v>
      </c>
      <c r="U283" s="233"/>
      <c r="V283" s="234"/>
      <c r="W283" s="233">
        <v>5029</v>
      </c>
      <c r="X283" s="331">
        <v>9.041630529054645E-2</v>
      </c>
      <c r="Y283" s="233"/>
      <c r="Z283" s="193"/>
      <c r="AA283" s="233"/>
      <c r="AB283" s="193" t="s">
        <v>445</v>
      </c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40" s="3" customFormat="1" ht="13.55" customHeight="1">
      <c r="A284" s="133" t="s">
        <v>4</v>
      </c>
      <c r="B284" s="209" t="s">
        <v>2</v>
      </c>
      <c r="C284" s="120">
        <v>8825585</v>
      </c>
      <c r="D284" s="193">
        <v>0.24547267176610998</v>
      </c>
      <c r="E284" s="233">
        <v>626595</v>
      </c>
      <c r="F284" s="193">
        <v>1.4608799283647445E-2</v>
      </c>
      <c r="G284" s="233">
        <v>190982</v>
      </c>
      <c r="H284" s="193" t="s">
        <v>445</v>
      </c>
      <c r="I284" s="233">
        <v>21353</v>
      </c>
      <c r="J284" s="193">
        <v>9.5137962867986481E-2</v>
      </c>
      <c r="K284" s="233">
        <v>739</v>
      </c>
      <c r="L284" s="193">
        <v>-0.1009732360097324</v>
      </c>
      <c r="M284" s="233">
        <v>213</v>
      </c>
      <c r="N284" s="193">
        <v>0.1899441340782122</v>
      </c>
      <c r="O284" s="233"/>
      <c r="P284" s="193" t="s">
        <v>445</v>
      </c>
      <c r="Q284" s="233">
        <v>6181</v>
      </c>
      <c r="R284" s="193">
        <v>0.44045676998368677</v>
      </c>
      <c r="S284" s="233">
        <v>2444</v>
      </c>
      <c r="T284" s="193">
        <v>-1.092675030352086E-2</v>
      </c>
      <c r="U284" s="233"/>
      <c r="V284" s="234"/>
      <c r="W284" s="233">
        <v>100</v>
      </c>
      <c r="X284" s="331">
        <v>-0.98011533107973747</v>
      </c>
      <c r="Y284" s="233"/>
      <c r="Z284" s="193" t="s">
        <v>445</v>
      </c>
      <c r="AA284" s="233">
        <v>1099</v>
      </c>
      <c r="AB284" s="193" t="s">
        <v>445</v>
      </c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40" s="3" customFormat="1" ht="13.55" customHeight="1">
      <c r="A285" s="133" t="s">
        <v>5</v>
      </c>
      <c r="B285" s="209" t="s">
        <v>2</v>
      </c>
      <c r="C285" s="120">
        <v>10080143</v>
      </c>
      <c r="D285" s="193">
        <v>0.14215012375950153</v>
      </c>
      <c r="E285" s="233">
        <v>705093</v>
      </c>
      <c r="F285" s="193">
        <v>0.12527709285902366</v>
      </c>
      <c r="G285" s="233">
        <v>191319</v>
      </c>
      <c r="H285" s="193">
        <v>1.7645641997674488E-3</v>
      </c>
      <c r="I285" s="233">
        <v>24315</v>
      </c>
      <c r="J285" s="193">
        <v>0.1387158713061396</v>
      </c>
      <c r="K285" s="233">
        <v>968</v>
      </c>
      <c r="L285" s="193">
        <v>0.30987821380243563</v>
      </c>
      <c r="M285" s="233">
        <v>182</v>
      </c>
      <c r="N285" s="193">
        <v>-0.14553990610328638</v>
      </c>
      <c r="O285" s="233"/>
      <c r="P285" s="193" t="s">
        <v>445</v>
      </c>
      <c r="Q285" s="233">
        <v>5951</v>
      </c>
      <c r="R285" s="193">
        <v>-3.7210807312732519E-2</v>
      </c>
      <c r="S285" s="233">
        <v>3238</v>
      </c>
      <c r="T285" s="193">
        <v>0.32487725040916526</v>
      </c>
      <c r="U285" s="233"/>
      <c r="V285" s="234"/>
      <c r="W285" s="233">
        <v>434</v>
      </c>
      <c r="X285" s="331">
        <v>3.34</v>
      </c>
      <c r="Y285" s="233">
        <v>26219</v>
      </c>
      <c r="Z285" s="193" t="s">
        <v>445</v>
      </c>
      <c r="AA285" s="233">
        <v>924</v>
      </c>
      <c r="AB285" s="193">
        <v>-0.15923566878980888</v>
      </c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40" s="3" customFormat="1" ht="13.55" customHeight="1">
      <c r="A286" s="133" t="s">
        <v>6</v>
      </c>
      <c r="B286" s="209" t="s">
        <v>2</v>
      </c>
      <c r="C286" s="120">
        <v>11609879</v>
      </c>
      <c r="D286" s="193">
        <v>0.15175737090237718</v>
      </c>
      <c r="E286" s="233">
        <v>757721</v>
      </c>
      <c r="F286" s="193">
        <v>7.4639799288888087E-2</v>
      </c>
      <c r="G286" s="233">
        <v>201814</v>
      </c>
      <c r="H286" s="193">
        <v>5.4856025799842056E-2</v>
      </c>
      <c r="I286" s="233">
        <v>30359</v>
      </c>
      <c r="J286" s="193">
        <v>0.24857084104462257</v>
      </c>
      <c r="K286" s="233">
        <v>1436</v>
      </c>
      <c r="L286" s="193">
        <v>0.48347107438016534</v>
      </c>
      <c r="M286" s="233">
        <v>178</v>
      </c>
      <c r="N286" s="193">
        <v>-2.1978021978022011E-2</v>
      </c>
      <c r="O286" s="233">
        <v>10302</v>
      </c>
      <c r="P286" s="193" t="s">
        <v>445</v>
      </c>
      <c r="Q286" s="233">
        <v>7333</v>
      </c>
      <c r="R286" s="193">
        <v>0.23222987733154099</v>
      </c>
      <c r="S286" s="233">
        <v>2703</v>
      </c>
      <c r="T286" s="193">
        <v>-0.16522544780728843</v>
      </c>
      <c r="U286" s="233"/>
      <c r="V286" s="234"/>
      <c r="W286" s="233">
        <v>255</v>
      </c>
      <c r="X286" s="331">
        <v>-0.4124423963133641</v>
      </c>
      <c r="Y286" s="233">
        <v>31778</v>
      </c>
      <c r="Z286" s="193">
        <v>0.21202181624013128</v>
      </c>
      <c r="AA286" s="233">
        <v>1286</v>
      </c>
      <c r="AB286" s="193">
        <v>0.39177489177489178</v>
      </c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40" s="3" customFormat="1" ht="13.55" customHeight="1">
      <c r="A287" s="133" t="s">
        <v>19</v>
      </c>
      <c r="B287" s="209" t="s">
        <v>2</v>
      </c>
      <c r="C287" s="120">
        <v>13324977</v>
      </c>
      <c r="D287" s="193">
        <v>0.147727465548952</v>
      </c>
      <c r="E287" s="233">
        <v>806175</v>
      </c>
      <c r="F287" s="193">
        <v>6.3947020077310679E-2</v>
      </c>
      <c r="G287" s="233">
        <v>212601</v>
      </c>
      <c r="H287" s="193">
        <v>5.3450206625903052E-2</v>
      </c>
      <c r="I287" s="233">
        <v>39749</v>
      </c>
      <c r="J287" s="193">
        <v>0.30929872525445501</v>
      </c>
      <c r="K287" s="233">
        <v>2318</v>
      </c>
      <c r="L287" s="193">
        <v>0.61420612813370479</v>
      </c>
      <c r="M287" s="233">
        <v>238</v>
      </c>
      <c r="N287" s="193">
        <v>0.33707865168539319</v>
      </c>
      <c r="O287" s="233">
        <v>12019</v>
      </c>
      <c r="P287" s="193">
        <v>0.16666666666666674</v>
      </c>
      <c r="Q287" s="233">
        <v>7750</v>
      </c>
      <c r="R287" s="193">
        <v>5.6866221191872457E-2</v>
      </c>
      <c r="S287" s="233">
        <v>2966</v>
      </c>
      <c r="T287" s="193">
        <v>9.7299297077321434E-2</v>
      </c>
      <c r="U287" s="233"/>
      <c r="V287" s="234"/>
      <c r="W287" s="233">
        <v>8878</v>
      </c>
      <c r="X287" s="331">
        <v>33.815686274509801</v>
      </c>
      <c r="Y287" s="233">
        <v>37435</v>
      </c>
      <c r="Z287" s="193">
        <v>0.17801623764868779</v>
      </c>
      <c r="AA287" s="233">
        <v>2513</v>
      </c>
      <c r="AB287" s="193">
        <v>0.95412130637636072</v>
      </c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40" s="3" customFormat="1" ht="13.55" customHeight="1">
      <c r="A288" s="133" t="s">
        <v>33</v>
      </c>
      <c r="B288" s="209" t="s">
        <v>43</v>
      </c>
      <c r="C288" s="120">
        <v>11996094</v>
      </c>
      <c r="D288" s="193">
        <v>-9.9728727486734114E-2</v>
      </c>
      <c r="E288" s="233">
        <v>759394</v>
      </c>
      <c r="F288" s="193">
        <v>-5.802834372189658E-2</v>
      </c>
      <c r="G288" s="233">
        <v>196564</v>
      </c>
      <c r="H288" s="193">
        <v>-7.5432382726327685E-2</v>
      </c>
      <c r="I288" s="233">
        <v>42365</v>
      </c>
      <c r="J288" s="193">
        <v>6.5812976427079839E-2</v>
      </c>
      <c r="K288" s="233">
        <v>2049</v>
      </c>
      <c r="L288" s="193">
        <v>-0.11604831751509925</v>
      </c>
      <c r="M288" s="233">
        <v>211</v>
      </c>
      <c r="N288" s="193">
        <v>-0.11344537815126055</v>
      </c>
      <c r="O288" s="233">
        <v>10373</v>
      </c>
      <c r="P288" s="193">
        <v>-0.13694982943672518</v>
      </c>
      <c r="Q288" s="233">
        <v>7856</v>
      </c>
      <c r="R288" s="193">
        <v>1.3677419354838793E-2</v>
      </c>
      <c r="S288" s="233">
        <v>2697</v>
      </c>
      <c r="T288" s="193">
        <v>-9.0694538098449073E-2</v>
      </c>
      <c r="U288" s="233"/>
      <c r="V288" s="234"/>
      <c r="W288" s="233">
        <v>9840</v>
      </c>
      <c r="X288" s="331">
        <v>0.10835773822933104</v>
      </c>
      <c r="Y288" s="233">
        <v>35696</v>
      </c>
      <c r="Z288" s="193">
        <v>-4.6453853345799434E-2</v>
      </c>
      <c r="AA288" s="233">
        <v>663</v>
      </c>
      <c r="AB288" s="193">
        <v>-0.73617190608834071</v>
      </c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40" s="3" customFormat="1" ht="13.55" customHeight="1">
      <c r="A289" s="133" t="s">
        <v>27</v>
      </c>
      <c r="B289" s="209" t="s">
        <v>43</v>
      </c>
      <c r="C289" s="120">
        <v>9494111</v>
      </c>
      <c r="D289" s="193">
        <v>-0.20856647171987819</v>
      </c>
      <c r="E289" s="233">
        <v>743846</v>
      </c>
      <c r="F289" s="193">
        <v>-2.0474220233501983E-2</v>
      </c>
      <c r="G289" s="233">
        <v>144141</v>
      </c>
      <c r="H289" s="193">
        <v>-0.26669685191591541</v>
      </c>
      <c r="I289" s="233">
        <v>24140</v>
      </c>
      <c r="J289" s="193">
        <v>-0.43019001534285373</v>
      </c>
      <c r="K289" s="233">
        <v>2005</v>
      </c>
      <c r="L289" s="193">
        <v>-2.1473889702293802E-2</v>
      </c>
      <c r="M289" s="233">
        <v>291</v>
      </c>
      <c r="N289" s="193">
        <v>0.37914691943127954</v>
      </c>
      <c r="O289" s="233">
        <v>9361</v>
      </c>
      <c r="P289" s="193">
        <v>-9.7560975609756073E-2</v>
      </c>
      <c r="Q289" s="233">
        <v>6582</v>
      </c>
      <c r="R289" s="193">
        <v>-0.16216904276985744</v>
      </c>
      <c r="S289" s="233">
        <v>2724</v>
      </c>
      <c r="T289" s="193">
        <v>1.0011123470522909E-2</v>
      </c>
      <c r="U289" s="233"/>
      <c r="V289" s="234"/>
      <c r="W289" s="233">
        <v>7824</v>
      </c>
      <c r="X289" s="331">
        <v>-0.20487804878048776</v>
      </c>
      <c r="Y289" s="233">
        <v>26178</v>
      </c>
      <c r="Z289" s="193">
        <v>-0.26664051994621241</v>
      </c>
      <c r="AA289" s="233">
        <v>1688</v>
      </c>
      <c r="AB289" s="193">
        <v>1.5460030165912517</v>
      </c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40" s="3" customFormat="1" ht="13.55" customHeight="1">
      <c r="A290" s="133" t="s">
        <v>28</v>
      </c>
      <c r="B290" s="209" t="s">
        <v>43</v>
      </c>
      <c r="C290" s="120">
        <v>12488364</v>
      </c>
      <c r="D290" s="193">
        <v>0.31538002873570781</v>
      </c>
      <c r="E290" s="233">
        <v>1107518</v>
      </c>
      <c r="F290" s="193">
        <v>0.48890765023943139</v>
      </c>
      <c r="G290" s="233">
        <v>169953</v>
      </c>
      <c r="H290" s="193">
        <v>0.17907465606593553</v>
      </c>
      <c r="I290" s="233">
        <v>30859</v>
      </c>
      <c r="J290" s="193">
        <v>0.27833471416735711</v>
      </c>
      <c r="K290" s="233">
        <v>2468</v>
      </c>
      <c r="L290" s="193">
        <v>0.2309226932668329</v>
      </c>
      <c r="M290" s="233">
        <v>375</v>
      </c>
      <c r="N290" s="193">
        <v>0.28865979381443307</v>
      </c>
      <c r="O290" s="233">
        <v>8810</v>
      </c>
      <c r="P290" s="193">
        <v>-5.886123277427624E-2</v>
      </c>
      <c r="Q290" s="233">
        <v>6541</v>
      </c>
      <c r="R290" s="193">
        <v>-6.2291096931024192E-3</v>
      </c>
      <c r="S290" s="233">
        <v>2770</v>
      </c>
      <c r="T290" s="193">
        <v>1.6886930983847304E-2</v>
      </c>
      <c r="U290" s="233"/>
      <c r="V290" s="234"/>
      <c r="W290" s="233">
        <v>10157</v>
      </c>
      <c r="X290" s="331">
        <v>0.29818507157464214</v>
      </c>
      <c r="Y290" s="233">
        <v>34965</v>
      </c>
      <c r="Z290" s="193">
        <v>0.33566353426541373</v>
      </c>
      <c r="AA290" s="233">
        <v>2044</v>
      </c>
      <c r="AB290" s="193">
        <v>0.2109004739336493</v>
      </c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40" s="8" customFormat="1" ht="13.55" customHeight="1">
      <c r="A291" s="248" t="s">
        <v>29</v>
      </c>
      <c r="B291" s="260" t="s">
        <v>43</v>
      </c>
      <c r="C291" s="216">
        <v>12693733</v>
      </c>
      <c r="D291" s="331">
        <v>1.6444828161639169E-2</v>
      </c>
      <c r="E291" s="233">
        <v>1211197</v>
      </c>
      <c r="F291" s="331">
        <v>9.3613828398274368E-2</v>
      </c>
      <c r="G291" s="233">
        <v>155683</v>
      </c>
      <c r="H291" s="331">
        <v>-8.3964390154925184E-2</v>
      </c>
      <c r="I291" s="233">
        <v>44630</v>
      </c>
      <c r="J291" s="331">
        <v>0.44625554943452483</v>
      </c>
      <c r="K291" s="233">
        <v>2427</v>
      </c>
      <c r="L291" s="331">
        <v>-1.661264181523503E-2</v>
      </c>
      <c r="M291" s="233">
        <v>477</v>
      </c>
      <c r="N291" s="331">
        <v>0.27200000000000002</v>
      </c>
      <c r="O291" s="233">
        <v>9288</v>
      </c>
      <c r="P291" s="331">
        <v>5.4256526674233863E-2</v>
      </c>
      <c r="Q291" s="233">
        <v>9808</v>
      </c>
      <c r="R291" s="331">
        <v>0.49946491362177037</v>
      </c>
      <c r="S291" s="233">
        <v>3311</v>
      </c>
      <c r="T291" s="331">
        <v>0.19530685920577628</v>
      </c>
      <c r="U291" s="233">
        <v>3486</v>
      </c>
      <c r="V291" s="234"/>
      <c r="W291" s="233">
        <v>12059</v>
      </c>
      <c r="X291" s="331">
        <v>0.18726001772176826</v>
      </c>
      <c r="Y291" s="233">
        <v>40303</v>
      </c>
      <c r="Z291" s="331">
        <v>0.15266695266695263</v>
      </c>
      <c r="AA291" s="233">
        <v>2621</v>
      </c>
      <c r="AB291" s="331">
        <v>0.28228962818003911</v>
      </c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40" ht="13.55" customHeight="1">
      <c r="A292" s="133" t="s">
        <v>35</v>
      </c>
      <c r="B292" s="209" t="s">
        <v>43</v>
      </c>
      <c r="C292" s="216">
        <v>13736976</v>
      </c>
      <c r="D292" s="193">
        <v>8.2185673828179651E-2</v>
      </c>
      <c r="E292" s="233">
        <v>1295069</v>
      </c>
      <c r="F292" s="193">
        <v>6.9247199258254399E-2</v>
      </c>
      <c r="G292" s="233">
        <v>150611</v>
      </c>
      <c r="H292" s="193">
        <v>-3.257902275778346E-2</v>
      </c>
      <c r="I292" s="233">
        <v>49989</v>
      </c>
      <c r="J292" s="193">
        <v>0.12007618194039882</v>
      </c>
      <c r="K292" s="233">
        <v>2313</v>
      </c>
      <c r="L292" s="193">
        <v>-4.6971569839307836E-2</v>
      </c>
      <c r="M292" s="233">
        <v>350</v>
      </c>
      <c r="N292" s="193">
        <v>-0.2662473794549266</v>
      </c>
      <c r="O292" s="233">
        <v>8257</v>
      </c>
      <c r="P292" s="193">
        <v>-0.11100344530577089</v>
      </c>
      <c r="Q292" s="233">
        <v>11030</v>
      </c>
      <c r="R292" s="193">
        <v>0.12459216965742259</v>
      </c>
      <c r="S292" s="233">
        <v>3435</v>
      </c>
      <c r="T292" s="193">
        <v>3.7450921171851448E-2</v>
      </c>
      <c r="U292" s="233">
        <v>4511</v>
      </c>
      <c r="V292" s="331">
        <v>0.29403327596098672</v>
      </c>
      <c r="W292" s="233">
        <v>13318</v>
      </c>
      <c r="X292" s="331">
        <v>0.10440335019487512</v>
      </c>
      <c r="Y292" s="233">
        <v>47615</v>
      </c>
      <c r="Z292" s="193">
        <v>0.18142570032007543</v>
      </c>
      <c r="AA292" s="233">
        <v>2818</v>
      </c>
      <c r="AB292" s="193">
        <v>7.5162151850438841E-2</v>
      </c>
    </row>
    <row r="293" spans="1:40" s="3" customFormat="1" ht="13.55" customHeight="1">
      <c r="A293" s="133" t="s">
        <v>36</v>
      </c>
      <c r="B293" s="209" t="s">
        <v>43</v>
      </c>
      <c r="C293" s="120">
        <v>14846485</v>
      </c>
      <c r="D293" s="193">
        <v>8.0768067149567635E-2</v>
      </c>
      <c r="E293" s="233">
        <v>1437924</v>
      </c>
      <c r="F293" s="193">
        <v>0.11030686395859979</v>
      </c>
      <c r="G293" s="233">
        <v>158523</v>
      </c>
      <c r="H293" s="193">
        <v>5.2532683535731151E-2</v>
      </c>
      <c r="I293" s="233">
        <v>44339</v>
      </c>
      <c r="J293" s="193">
        <v>-0.11302486547040347</v>
      </c>
      <c r="K293" s="233">
        <v>2566</v>
      </c>
      <c r="L293" s="193">
        <v>0.10938175529615224</v>
      </c>
      <c r="M293" s="233">
        <v>369</v>
      </c>
      <c r="N293" s="193">
        <v>5.428571428571427E-2</v>
      </c>
      <c r="O293" s="233">
        <v>8182</v>
      </c>
      <c r="P293" s="193">
        <v>-9.0832021315248035E-3</v>
      </c>
      <c r="Q293" s="233">
        <v>10796</v>
      </c>
      <c r="R293" s="193">
        <v>-2.1214868540344489E-2</v>
      </c>
      <c r="S293" s="233">
        <v>3478</v>
      </c>
      <c r="T293" s="193">
        <v>1.251819505094609E-2</v>
      </c>
      <c r="U293" s="233">
        <v>3780</v>
      </c>
      <c r="V293" s="331">
        <v>-0.162048326313456</v>
      </c>
      <c r="W293" s="233">
        <v>14000</v>
      </c>
      <c r="X293" s="331">
        <v>5.1208890223757297E-2</v>
      </c>
      <c r="Y293" s="233">
        <v>59249</v>
      </c>
      <c r="Z293" s="193">
        <v>0.24433476845531876</v>
      </c>
      <c r="AA293" s="233">
        <v>3064</v>
      </c>
      <c r="AB293" s="193">
        <v>8.7295954577714774E-2</v>
      </c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40" s="16" customFormat="1" ht="13.55" customHeight="1">
      <c r="A294" s="248" t="s">
        <v>37</v>
      </c>
      <c r="B294" s="260" t="s">
        <v>43</v>
      </c>
      <c r="C294" s="216">
        <v>16080684</v>
      </c>
      <c r="D294" s="331">
        <v>8.3130720840656869E-2</v>
      </c>
      <c r="E294" s="233">
        <v>1473365</v>
      </c>
      <c r="F294" s="331">
        <v>2.4647338802328944E-2</v>
      </c>
      <c r="G294" s="233">
        <v>183770</v>
      </c>
      <c r="H294" s="331">
        <v>0.15926395538817717</v>
      </c>
      <c r="I294" s="233">
        <v>45522</v>
      </c>
      <c r="J294" s="331">
        <v>2.6680800198470855E-2</v>
      </c>
      <c r="K294" s="233">
        <v>1860</v>
      </c>
      <c r="L294" s="331">
        <v>-0.27513639906469212</v>
      </c>
      <c r="M294" s="233">
        <v>425</v>
      </c>
      <c r="N294" s="331">
        <v>0.15176151761517609</v>
      </c>
      <c r="O294" s="233">
        <v>9850</v>
      </c>
      <c r="P294" s="331">
        <v>0.20386213639696904</v>
      </c>
      <c r="Q294" s="233">
        <v>12631</v>
      </c>
      <c r="R294" s="331">
        <v>0.1699703593923676</v>
      </c>
      <c r="S294" s="233">
        <v>3922</v>
      </c>
      <c r="T294" s="331">
        <v>0.12765957446808507</v>
      </c>
      <c r="U294" s="233">
        <v>3880</v>
      </c>
      <c r="V294" s="331">
        <v>2.6455026455026509E-2</v>
      </c>
      <c r="W294" s="233">
        <v>17265</v>
      </c>
      <c r="X294" s="331">
        <v>0.23321428571428582</v>
      </c>
      <c r="Y294" s="233">
        <v>75090</v>
      </c>
      <c r="Z294" s="331">
        <v>0.26736316224746415</v>
      </c>
      <c r="AA294" s="233">
        <v>3834</v>
      </c>
      <c r="AB294" s="331">
        <v>0.25130548302872069</v>
      </c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3.55" customHeight="1">
      <c r="A295" s="248" t="s">
        <v>38</v>
      </c>
      <c r="B295" s="221" t="s">
        <v>43</v>
      </c>
      <c r="C295" s="216">
        <v>19310430</v>
      </c>
      <c r="D295" s="331">
        <v>0.20084630728394393</v>
      </c>
      <c r="E295" s="233">
        <v>1775456</v>
      </c>
      <c r="F295" s="331">
        <v>0.20503473341636314</v>
      </c>
      <c r="G295" s="233">
        <v>204741</v>
      </c>
      <c r="H295" s="331">
        <v>0.11411547042498782</v>
      </c>
      <c r="I295" s="233">
        <v>50725</v>
      </c>
      <c r="J295" s="331">
        <v>0.11429638416589771</v>
      </c>
      <c r="K295" s="233">
        <v>1811</v>
      </c>
      <c r="L295" s="331">
        <v>-2.6344086021505397E-2</v>
      </c>
      <c r="M295" s="233">
        <v>426</v>
      </c>
      <c r="N295" s="331">
        <v>2.3529411764706687E-3</v>
      </c>
      <c r="O295" s="233">
        <v>8140</v>
      </c>
      <c r="P295" s="331">
        <v>-0.17360406091370562</v>
      </c>
      <c r="Q295" s="233">
        <v>16379</v>
      </c>
      <c r="R295" s="331">
        <v>0.29673026680389514</v>
      </c>
      <c r="S295" s="233">
        <v>4167</v>
      </c>
      <c r="T295" s="331">
        <v>6.2468128505864362E-2</v>
      </c>
      <c r="U295" s="233">
        <v>5100</v>
      </c>
      <c r="V295" s="331">
        <v>0.31443298969072164</v>
      </c>
      <c r="W295" s="233">
        <v>23094</v>
      </c>
      <c r="X295" s="331">
        <v>0.33761946133796705</v>
      </c>
      <c r="Y295" s="233">
        <v>95454</v>
      </c>
      <c r="Z295" s="331">
        <v>0.27119456652017582</v>
      </c>
      <c r="AA295" s="233">
        <v>5042</v>
      </c>
      <c r="AB295" s="331">
        <v>0.31507563901930102</v>
      </c>
    </row>
    <row r="296" spans="1:40" ht="13.55" customHeight="1">
      <c r="A296" s="248" t="s">
        <v>39</v>
      </c>
      <c r="B296" s="221" t="s">
        <v>43</v>
      </c>
      <c r="C296" s="216">
        <v>22383190</v>
      </c>
      <c r="D296" s="331">
        <v>0.15912436957644127</v>
      </c>
      <c r="E296" s="233">
        <v>1982516</v>
      </c>
      <c r="F296" s="331">
        <v>0.11662356036984312</v>
      </c>
      <c r="G296" s="233">
        <v>254759</v>
      </c>
      <c r="H296" s="331">
        <v>0.24429889470111021</v>
      </c>
      <c r="I296" s="233">
        <v>50312</v>
      </c>
      <c r="J296" s="331">
        <v>-8.1419418432725488E-3</v>
      </c>
      <c r="K296" s="233">
        <v>2423</v>
      </c>
      <c r="L296" s="331">
        <v>0.33793484262838214</v>
      </c>
      <c r="M296" s="233">
        <v>370</v>
      </c>
      <c r="N296" s="331">
        <v>-0.13145539906103287</v>
      </c>
      <c r="O296" s="233">
        <v>0</v>
      </c>
      <c r="P296" s="331">
        <v>-1</v>
      </c>
      <c r="Q296" s="233">
        <v>16323</v>
      </c>
      <c r="R296" s="331">
        <v>-3.4190121497038595E-3</v>
      </c>
      <c r="S296" s="233">
        <v>4342</v>
      </c>
      <c r="T296" s="331">
        <v>4.1996640268778584E-2</v>
      </c>
      <c r="U296" s="233">
        <v>4455</v>
      </c>
      <c r="V296" s="331">
        <v>-0.12647058823529411</v>
      </c>
      <c r="W296" s="233">
        <v>21347</v>
      </c>
      <c r="X296" s="331">
        <v>-7.5647354291157876E-2</v>
      </c>
      <c r="Y296" s="233">
        <v>92193</v>
      </c>
      <c r="Z296" s="331">
        <v>-3.4163052360299151E-2</v>
      </c>
      <c r="AA296" s="233">
        <v>5053</v>
      </c>
      <c r="AB296" s="331">
        <v>2.181673938913109E-3</v>
      </c>
    </row>
    <row r="297" spans="1:40" ht="13.55" customHeight="1">
      <c r="A297" s="248" t="s">
        <v>40</v>
      </c>
      <c r="B297" s="221" t="s">
        <v>43</v>
      </c>
      <c r="C297" s="216">
        <v>26433815</v>
      </c>
      <c r="D297" s="331">
        <v>0.18096727946284696</v>
      </c>
      <c r="E297" s="233">
        <v>2334839</v>
      </c>
      <c r="F297" s="331">
        <v>0.1777150852754783</v>
      </c>
      <c r="G297" s="233">
        <v>301476</v>
      </c>
      <c r="H297" s="331">
        <v>0.18337723103011072</v>
      </c>
      <c r="I297" s="233">
        <v>42997</v>
      </c>
      <c r="J297" s="331">
        <v>-0.14539274924471302</v>
      </c>
      <c r="K297" s="233">
        <v>2689</v>
      </c>
      <c r="L297" s="331">
        <v>0.10978126289723478</v>
      </c>
      <c r="M297" s="233">
        <v>390</v>
      </c>
      <c r="N297" s="331">
        <v>5.4054054054053946E-2</v>
      </c>
      <c r="O297" s="233">
        <v>0</v>
      </c>
      <c r="P297" s="331" t="s">
        <v>445</v>
      </c>
      <c r="Q297" s="233">
        <v>20410</v>
      </c>
      <c r="R297" s="331">
        <v>0.25038289530110891</v>
      </c>
      <c r="S297" s="233">
        <v>5191</v>
      </c>
      <c r="T297" s="331">
        <v>0.19553201289728239</v>
      </c>
      <c r="U297" s="233">
        <v>5825</v>
      </c>
      <c r="V297" s="331">
        <v>0.30751964085297412</v>
      </c>
      <c r="W297" s="233">
        <v>29323</v>
      </c>
      <c r="X297" s="331">
        <v>0.37363563966833757</v>
      </c>
      <c r="Y297" s="233">
        <v>106718</v>
      </c>
      <c r="Z297" s="331">
        <v>0.15754992244530497</v>
      </c>
      <c r="AA297" s="233">
        <v>5606</v>
      </c>
      <c r="AB297" s="331">
        <v>0.10943993667128438</v>
      </c>
    </row>
    <row r="298" spans="1:40" ht="13.55" customHeight="1">
      <c r="A298" s="248" t="s">
        <v>31</v>
      </c>
      <c r="B298" s="221" t="s">
        <v>43</v>
      </c>
      <c r="C298" s="216">
        <v>28695983</v>
      </c>
      <c r="D298" s="331">
        <v>8.5578566695726721E-2</v>
      </c>
      <c r="E298" s="233">
        <v>2210597</v>
      </c>
      <c r="F298" s="331">
        <v>-5.3212234333930519E-2</v>
      </c>
      <c r="G298" s="233">
        <v>253236</v>
      </c>
      <c r="H298" s="331">
        <v>-0.16001273733232491</v>
      </c>
      <c r="I298" s="233">
        <v>33845</v>
      </c>
      <c r="J298" s="331">
        <v>-0.21285205944600782</v>
      </c>
      <c r="K298" s="233">
        <v>2865</v>
      </c>
      <c r="L298" s="331">
        <v>6.5451840833023356E-2</v>
      </c>
      <c r="M298" s="233">
        <v>308</v>
      </c>
      <c r="N298" s="331">
        <v>-0.21025641025641029</v>
      </c>
      <c r="O298" s="233">
        <v>0</v>
      </c>
      <c r="P298" s="331" t="s">
        <v>445</v>
      </c>
      <c r="Q298" s="233">
        <v>22994</v>
      </c>
      <c r="R298" s="331">
        <v>0.12660460558549724</v>
      </c>
      <c r="S298" s="233">
        <v>4879</v>
      </c>
      <c r="T298" s="331">
        <v>-6.0104026199190863E-2</v>
      </c>
      <c r="U298" s="233">
        <v>6180</v>
      </c>
      <c r="V298" s="331">
        <v>6.0944206008583635E-2</v>
      </c>
      <c r="W298" s="233">
        <v>32133</v>
      </c>
      <c r="X298" s="331">
        <v>9.582921256351673E-2</v>
      </c>
      <c r="Y298" s="233">
        <v>122307</v>
      </c>
      <c r="Z298" s="331">
        <v>0.14607657564796939</v>
      </c>
      <c r="AA298" s="233">
        <v>5367</v>
      </c>
      <c r="AB298" s="331">
        <v>-4.263289332857656E-2</v>
      </c>
    </row>
    <row r="299" spans="1:40" ht="13.55" customHeight="1">
      <c r="A299" s="248" t="s">
        <v>41</v>
      </c>
      <c r="B299" s="221" t="s">
        <v>43</v>
      </c>
      <c r="C299" s="216">
        <v>28714247</v>
      </c>
      <c r="D299" s="331">
        <v>6.3646538959827303E-4</v>
      </c>
      <c r="E299" s="233">
        <v>2298279</v>
      </c>
      <c r="F299" s="331">
        <v>3.9664398350309993E-2</v>
      </c>
      <c r="G299" s="233">
        <v>266767</v>
      </c>
      <c r="H299" s="331">
        <v>5.3432371384795285E-2</v>
      </c>
      <c r="I299" s="233">
        <v>39321</v>
      </c>
      <c r="J299" s="331">
        <v>0.16179642487812074</v>
      </c>
      <c r="K299" s="233">
        <v>3544</v>
      </c>
      <c r="L299" s="331">
        <v>0.23699825479930192</v>
      </c>
      <c r="M299" s="233">
        <v>407</v>
      </c>
      <c r="N299" s="331">
        <v>0.3214285714285714</v>
      </c>
      <c r="O299" s="233">
        <v>0</v>
      </c>
      <c r="P299" s="331" t="s">
        <v>445</v>
      </c>
      <c r="Q299" s="233">
        <v>19975</v>
      </c>
      <c r="R299" s="331">
        <v>-0.13129512046620861</v>
      </c>
      <c r="S299" s="233">
        <v>4933</v>
      </c>
      <c r="T299" s="331">
        <v>1.1067841770854736E-2</v>
      </c>
      <c r="U299" s="233"/>
      <c r="V299" s="331"/>
      <c r="W299" s="233">
        <v>0</v>
      </c>
      <c r="X299" s="331" t="s">
        <v>445</v>
      </c>
      <c r="Y299" s="233">
        <v>120424</v>
      </c>
      <c r="Z299" s="331">
        <v>-1.5395684629661455E-2</v>
      </c>
      <c r="AA299" s="233">
        <v>0</v>
      </c>
      <c r="AB299" s="331" t="s">
        <v>445</v>
      </c>
    </row>
    <row r="300" spans="1:40" ht="13.55" customHeight="1">
      <c r="A300" s="248" t="s">
        <v>322</v>
      </c>
      <c r="B300" s="221" t="s">
        <v>43</v>
      </c>
      <c r="C300" s="216">
        <v>4276006</v>
      </c>
      <c r="D300" s="331">
        <v>-0.8510841673821361</v>
      </c>
      <c r="E300" s="233">
        <v>439286</v>
      </c>
      <c r="F300" s="331">
        <v>-0.80886306666858121</v>
      </c>
      <c r="G300" s="233">
        <v>33859</v>
      </c>
      <c r="H300" s="331">
        <v>-0.87307650496500688</v>
      </c>
      <c r="I300" s="233">
        <v>0</v>
      </c>
      <c r="J300" s="331" t="s">
        <v>445</v>
      </c>
      <c r="K300" s="233">
        <v>1777.03</v>
      </c>
      <c r="L300" s="331">
        <v>-0.49858069977426633</v>
      </c>
      <c r="M300" s="233">
        <v>71.03</v>
      </c>
      <c r="N300" s="331">
        <v>-0.82547911547911546</v>
      </c>
      <c r="O300" s="233">
        <v>0</v>
      </c>
      <c r="P300" s="331" t="s">
        <v>445</v>
      </c>
      <c r="Q300" s="233">
        <v>0</v>
      </c>
      <c r="R300" s="331" t="s">
        <v>445</v>
      </c>
      <c r="S300" s="233">
        <v>1506.02</v>
      </c>
      <c r="T300" s="331">
        <v>-0.69470504763835395</v>
      </c>
      <c r="U300" s="233">
        <v>0</v>
      </c>
      <c r="V300" s="331" t="s">
        <v>445</v>
      </c>
      <c r="W300" s="233">
        <v>0</v>
      </c>
      <c r="X300" s="331" t="s">
        <v>445</v>
      </c>
      <c r="Y300" s="233">
        <v>35513</v>
      </c>
      <c r="Z300" s="331">
        <v>-0.70510031223012026</v>
      </c>
      <c r="AA300" s="233">
        <v>0</v>
      </c>
      <c r="AB300" s="331" t="s">
        <v>445</v>
      </c>
    </row>
    <row r="301" spans="1:40" ht="13.55" customHeight="1" thickBot="1">
      <c r="A301" s="248" t="s">
        <v>378</v>
      </c>
      <c r="B301" s="221" t="s">
        <v>43</v>
      </c>
      <c r="C301" s="216">
        <v>1222541</v>
      </c>
      <c r="D301" s="331">
        <v>-0.71409277723183739</v>
      </c>
      <c r="E301" s="233">
        <v>202711</v>
      </c>
      <c r="F301" s="331">
        <v>-0.53854436517439663</v>
      </c>
      <c r="G301" s="233">
        <v>15880</v>
      </c>
      <c r="H301" s="331">
        <v>-0.53099619008240051</v>
      </c>
      <c r="I301" s="233">
        <v>0</v>
      </c>
      <c r="J301" s="331" t="s">
        <v>445</v>
      </c>
      <c r="K301" s="233">
        <v>3997</v>
      </c>
      <c r="L301" s="331">
        <v>1.249258594396268</v>
      </c>
      <c r="M301" s="233">
        <v>18</v>
      </c>
      <c r="N301" s="331">
        <v>-0.74658594959876101</v>
      </c>
      <c r="O301" s="233">
        <v>0</v>
      </c>
      <c r="P301" s="331" t="s">
        <v>445</v>
      </c>
      <c r="Q301" s="233">
        <v>0</v>
      </c>
      <c r="R301" s="331" t="s">
        <v>445</v>
      </c>
      <c r="S301" s="233">
        <v>858</v>
      </c>
      <c r="T301" s="331">
        <v>-0.43028645037914504</v>
      </c>
      <c r="U301" s="233">
        <v>0</v>
      </c>
      <c r="V301" s="331" t="s">
        <v>445</v>
      </c>
      <c r="W301" s="233">
        <v>0</v>
      </c>
      <c r="X301" s="331" t="s">
        <v>445</v>
      </c>
      <c r="Y301" s="233">
        <v>31311</v>
      </c>
      <c r="Z301" s="331">
        <v>-0.11832286768225719</v>
      </c>
      <c r="AA301" s="399">
        <v>0</v>
      </c>
      <c r="AB301" s="400" t="s">
        <v>445</v>
      </c>
    </row>
    <row r="302" spans="1:40" ht="13.55" customHeight="1" thickBo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919796</v>
      </c>
      <c r="F302" s="331">
        <v>3.5374745327091279</v>
      </c>
      <c r="G302" s="216">
        <v>78326</v>
      </c>
      <c r="H302" s="331">
        <v>3.9323677581863983</v>
      </c>
      <c r="I302" s="233">
        <v>0</v>
      </c>
      <c r="J302" s="331" t="s">
        <v>445</v>
      </c>
      <c r="K302" s="216">
        <v>9980</v>
      </c>
      <c r="L302" s="331">
        <v>1.4968726544908684</v>
      </c>
      <c r="M302" s="216">
        <v>99</v>
      </c>
      <c r="N302" s="327">
        <v>4.5</v>
      </c>
      <c r="O302" s="233">
        <v>0</v>
      </c>
      <c r="P302" s="331" t="s">
        <v>445</v>
      </c>
      <c r="Q302" s="233">
        <v>0</v>
      </c>
      <c r="R302" s="331" t="s">
        <v>445</v>
      </c>
      <c r="S302" s="216">
        <v>2462</v>
      </c>
      <c r="T302" s="331">
        <v>1.8694638694638694</v>
      </c>
      <c r="U302" s="233">
        <v>0</v>
      </c>
      <c r="V302" s="331" t="s">
        <v>445</v>
      </c>
      <c r="W302" s="233">
        <v>0</v>
      </c>
      <c r="X302" s="331" t="s">
        <v>445</v>
      </c>
      <c r="Y302" s="216">
        <v>61608</v>
      </c>
      <c r="Z302" s="331">
        <v>0.96761521510012449</v>
      </c>
      <c r="AA302" s="399">
        <v>0</v>
      </c>
      <c r="AB302" s="400" t="s">
        <v>445</v>
      </c>
    </row>
    <row r="303" spans="1:40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1600400</v>
      </c>
      <c r="F303" s="331">
        <v>0.73995103262027673</v>
      </c>
      <c r="G303" s="216">
        <v>145235</v>
      </c>
      <c r="H303" s="331">
        <v>0.85423741797104413</v>
      </c>
      <c r="I303" s="233">
        <v>0</v>
      </c>
      <c r="J303" s="331" t="s">
        <v>445</v>
      </c>
      <c r="K303" s="216">
        <v>13191.803709995944</v>
      </c>
      <c r="L303" s="331">
        <v>0.32182401903766977</v>
      </c>
      <c r="M303" s="216">
        <v>297</v>
      </c>
      <c r="N303" s="327">
        <v>2</v>
      </c>
      <c r="O303" s="233">
        <v>0</v>
      </c>
      <c r="P303" s="331" t="s">
        <v>445</v>
      </c>
      <c r="Q303" s="233">
        <v>0</v>
      </c>
      <c r="R303" s="331" t="s">
        <v>445</v>
      </c>
      <c r="S303" s="216">
        <v>3186</v>
      </c>
      <c r="T303" s="331">
        <v>0.29406986190089368</v>
      </c>
      <c r="U303" s="233">
        <v>0</v>
      </c>
      <c r="V303" s="331" t="s">
        <v>445</v>
      </c>
      <c r="W303" s="233">
        <v>0</v>
      </c>
      <c r="X303" s="331" t="s">
        <v>445</v>
      </c>
      <c r="Y303" s="216">
        <v>97055</v>
      </c>
      <c r="Z303" s="331">
        <v>0.575363589144267</v>
      </c>
      <c r="AA303" s="225"/>
      <c r="AB303" s="337"/>
    </row>
    <row r="304" spans="1:40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1700123</v>
      </c>
      <c r="F304" s="331">
        <v>6.2311297175706049E-2</v>
      </c>
      <c r="G304" s="216">
        <v>165594</v>
      </c>
      <c r="H304" s="331">
        <v>0.14017970874789132</v>
      </c>
      <c r="I304" s="233">
        <v>0</v>
      </c>
      <c r="J304" s="331" t="s">
        <v>445</v>
      </c>
      <c r="K304" s="216">
        <v>14217</v>
      </c>
      <c r="L304" s="331">
        <v>7.7714641040877996E-2</v>
      </c>
      <c r="M304" s="216">
        <v>270</v>
      </c>
      <c r="N304" s="327">
        <v>-9.0909090909090939E-2</v>
      </c>
      <c r="O304" s="233">
        <v>0</v>
      </c>
      <c r="P304" s="331" t="s">
        <v>445</v>
      </c>
      <c r="Q304" s="233">
        <v>0</v>
      </c>
      <c r="R304" s="331" t="s">
        <v>445</v>
      </c>
      <c r="S304" s="216">
        <v>3346</v>
      </c>
      <c r="T304" s="331">
        <v>5.0219711236660469E-2</v>
      </c>
      <c r="U304" s="233">
        <v>0</v>
      </c>
      <c r="V304" s="331" t="s">
        <v>445</v>
      </c>
      <c r="W304" s="233">
        <v>0</v>
      </c>
      <c r="X304" s="331" t="s">
        <v>445</v>
      </c>
      <c r="Y304" s="216">
        <v>110801</v>
      </c>
      <c r="Z304" s="331">
        <v>0.14163103394982235</v>
      </c>
      <c r="AA304" s="225"/>
      <c r="AB304" s="337"/>
    </row>
    <row r="305" spans="1:28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1647142</v>
      </c>
      <c r="F305" s="555">
        <f ca="1">IFERROR(IF((E305/SUM(OFFSET(E$244,0,0,COUNTIF(E256:E267,"&gt;-1")))-1)=-100%,"",(E305/SUM(OFFSET(E$244,0,0,COUNTIF(E256:E267,"&gt;-1")))-1)),"")</f>
        <v>-3.1163039380091906E-2</v>
      </c>
      <c r="G305" s="399">
        <f>SUM(G256:G267)</f>
        <v>197041</v>
      </c>
      <c r="H305" s="555">
        <f ca="1">IFERROR(IF((G305/SUM(OFFSET(G$244,0,0,COUNTIF(G256:G267,"&gt;-1")))-1)=-100%,"",(G305/SUM(OFFSET(G$244,0,0,COUNTIF(G256:G267,"&gt;-1")))-1)),"")</f>
        <v>0.18990422358297998</v>
      </c>
      <c r="I305" s="399">
        <v>0</v>
      </c>
      <c r="J305" s="400" t="s">
        <v>445</v>
      </c>
      <c r="K305" s="399">
        <f>SUM(K256:K267)</f>
        <v>13459</v>
      </c>
      <c r="L305" s="555">
        <f ca="1">IFERROR(IF((K305/SUM(OFFSET(K$244,0,0,COUNTIF(K256:K267,"&gt;-1")))-1)=-100%,"",(K305/SUM(OFFSET(K$244,0,0,COUNTIF(K256:K267,"&gt;-1")))-1)),"")</f>
        <v>-5.3316452134768211E-2</v>
      </c>
      <c r="M305" s="399">
        <f>SUM(M256:M267)</f>
        <v>250</v>
      </c>
      <c r="N305" s="555">
        <f ca="1">IFERROR(IF((M305/SUM(OFFSET(M$244,0,0,COUNTIF(M256:M267,"&gt;-1")))-1)=-100%,"",(M305/SUM(OFFSET(M$244,0,0,COUNTIF(M256:M267,"&gt;-1")))-1)),"")</f>
        <v>-7.407407407407407E-2</v>
      </c>
      <c r="O305" s="4"/>
      <c r="P305" s="4"/>
      <c r="Q305" s="4"/>
      <c r="R305" s="4"/>
      <c r="S305" s="399">
        <f>SUM(S256:S267)</f>
        <v>3202</v>
      </c>
      <c r="T305" s="555">
        <f ca="1">IFERROR(IF((S305/SUM(OFFSET(S$244,0,0,COUNTIF(S256:S267,"&gt;-1")))-1)=-100%,"",(S305/SUM(OFFSET(S$244,0,0,COUNTIF(S256:S267,"&gt;-1")))-1)),"")</f>
        <v>-4.3036461446503305E-2</v>
      </c>
      <c r="U305" s="399">
        <v>0</v>
      </c>
      <c r="V305" s="400" t="s">
        <v>445</v>
      </c>
      <c r="W305" s="4"/>
      <c r="X305" s="4"/>
      <c r="Y305" s="399">
        <f>SUM(Y256:Y267)</f>
        <v>112433</v>
      </c>
      <c r="Z305" s="555">
        <f ca="1">IFERROR(IF((Y305/SUM(OFFSET(Y$244,0,0,COUNTIF(Y256:Y267,"&gt;-1")))-1)=-100%,"",(Y305/SUM(OFFSET(Y$244,0,0,COUNTIF(Y256:Y267,"&gt;-1")))-1)),"")</f>
        <v>1.4729108943060121E-2</v>
      </c>
      <c r="AA305" s="225"/>
      <c r="AB305" s="337"/>
    </row>
    <row r="306" spans="1:28" ht="17.100000000000001" thickBot="1">
      <c r="A306" s="335" t="s">
        <v>458</v>
      </c>
      <c r="B306" s="336" t="s">
        <v>43</v>
      </c>
      <c r="C306" s="333">
        <f>SUM(C268:C279)</f>
        <v>8330999</v>
      </c>
      <c r="D306" s="444">
        <f ca="1">IFERROR(IF((C306/SUM(OFFSET(C$256,0,0,COUNTIF(C268:C279,"&gt;-1")))-1)=-100%,"",(C306/SUM(OFFSET(C$256,0,0,COUNTIF(C268:C279,"&gt;-1")))-1)),"")</f>
        <v>6.8553397085700185E-2</v>
      </c>
      <c r="E306" s="333">
        <f>SUM(E268:E279)</f>
        <v>364268</v>
      </c>
      <c r="F306" s="444">
        <f ca="1">IFERROR(IF((E306/SUM(OFFSET(E$256,0,0,COUNTIF(E268:E279,"&gt;-1")))-1)=-100%,"",(E306/SUM(OFFSET(E$256,0,0,COUNTIF(E268:E279,"&gt;-1")))-1)),"")</f>
        <v>-3.5419601529482758E-2</v>
      </c>
      <c r="G306" s="333">
        <f>SUM(G268:G279)</f>
        <v>23666</v>
      </c>
      <c r="H306" s="444">
        <f ca="1">IFERROR(IF((G306/SUM(OFFSET(G$256,0,0,COUNTIF(G268:G279,"&gt;-1")))-1)=-100%,"",(G306/SUM(OFFSET(G$256,0,0,COUNTIF(G268:G279,"&gt;-1")))-1)),"")</f>
        <v>0.29541846844381192</v>
      </c>
      <c r="I306" s="333">
        <f>SUM(I268:I279)</f>
        <v>0</v>
      </c>
      <c r="J306" s="444" t="str">
        <f ca="1">IFERROR(IF((I306/SUM(OFFSET(I$244,0,0,COUNTIF(I257:I268,"&gt;-1")))-1)=-100%,"",(I306/SUM(OFFSET(I$244,0,0,COUNTIF(I257:I268,"&gt;-1")))-1)),"")</f>
        <v/>
      </c>
      <c r="K306" s="333">
        <f>SUM(K268:K279)</f>
        <v>4619</v>
      </c>
      <c r="L306" s="444">
        <f ca="1">IFERROR(IF((K306/SUM(OFFSET(K$256,0,0,COUNTIF(K268:K279,"&gt;-1")))-1)=-100%,"",(K306/SUM(OFFSET(K$256,0,0,COUNTIF(K268:K279,"&gt;-1")))-1)),"")</f>
        <v>-2.8601472134595185E-2</v>
      </c>
      <c r="M306" s="333">
        <f>SUM(M268:M279)</f>
        <v>53</v>
      </c>
      <c r="N306" s="444">
        <f ca="1">IFERROR(IF((M306/SUM(OFFSET(M$256,0,0,COUNTIF(M268:M279,"&gt;-1")))-1)=-100%,"",(M306/SUM(OFFSET(M$256,0,0,COUNTIF(M268:M279,"&gt;-1")))-1)),"")</f>
        <v>0.26190476190476186</v>
      </c>
      <c r="S306" s="333">
        <f>SUM(S268:S279)</f>
        <v>1003</v>
      </c>
      <c r="T306" s="444">
        <f ca="1">IFERROR(IF((S306/SUM(OFFSET(S$256,0,0,COUNTIF(S268:S279,"&gt;-1")))-1)=-100%,"",(S306/SUM(OFFSET(S$256,0,0,COUNTIF(S268:S279,"&gt;-1")))-1)),"")</f>
        <v>-7.9129574678535874E-3</v>
      </c>
      <c r="U306" s="333">
        <f>SUM(U268:U279)</f>
        <v>0</v>
      </c>
      <c r="V306" s="444" t="str">
        <f ca="1">IFERROR(IF((U306/SUM(OFFSET(U$244,0,0,COUNTIF(U257:U268,"&gt;-1")))-1)=-100%,"",(U306/SUM(OFFSET(U$244,0,0,COUNTIF(U257:U268,"&gt;-1")))-1)),"")</f>
        <v/>
      </c>
      <c r="Y306" s="333">
        <f>SUM(Y268:Y279)</f>
        <v>20636</v>
      </c>
      <c r="Z306" s="444">
        <f ca="1">IFERROR(IF((Y306/SUM(OFFSET(Y$256,0,0,COUNTIF(Y268:Y279,"&gt;-1")))-1)=-100%,"",(Y306/SUM(OFFSET(Y$256,0,0,COUNTIF(Y268:Y279,"&gt;-1")))-1)),"")</f>
        <v>3.2573289902280145E-3</v>
      </c>
    </row>
    <row r="307" spans="1:28">
      <c r="E307" s="43"/>
      <c r="G307" s="43"/>
      <c r="K307" s="43"/>
      <c r="M307" s="43"/>
      <c r="S307" s="43"/>
      <c r="Y307" s="43"/>
    </row>
  </sheetData>
  <mergeCells count="88">
    <mergeCell ref="A268:A279"/>
    <mergeCell ref="I112:I123"/>
    <mergeCell ref="A244:A255"/>
    <mergeCell ref="A232:A243"/>
    <mergeCell ref="I172:I183"/>
    <mergeCell ref="A136:A147"/>
    <mergeCell ref="I148:I159"/>
    <mergeCell ref="Q172:Q183"/>
    <mergeCell ref="Q144:Q145"/>
    <mergeCell ref="J148:J159"/>
    <mergeCell ref="R160:R171"/>
    <mergeCell ref="A256:A267"/>
    <mergeCell ref="A196:A207"/>
    <mergeCell ref="I184:I195"/>
    <mergeCell ref="A160:A171"/>
    <mergeCell ref="A220:A231"/>
    <mergeCell ref="A208:A219"/>
    <mergeCell ref="A172:A183"/>
    <mergeCell ref="A184:A195"/>
    <mergeCell ref="R172:R183"/>
    <mergeCell ref="Q160:Q171"/>
    <mergeCell ref="I160:I171"/>
    <mergeCell ref="J160:J171"/>
    <mergeCell ref="J172:J183"/>
    <mergeCell ref="J184:J195"/>
    <mergeCell ref="A100:A111"/>
    <mergeCell ref="W112:W123"/>
    <mergeCell ref="W100:W111"/>
    <mergeCell ref="W148:W159"/>
    <mergeCell ref="J112:J123"/>
    <mergeCell ref="I124:I135"/>
    <mergeCell ref="J124:J135"/>
    <mergeCell ref="I136:I147"/>
    <mergeCell ref="J136:J147"/>
    <mergeCell ref="A112:A123"/>
    <mergeCell ref="W136:W147"/>
    <mergeCell ref="Q148:Q159"/>
    <mergeCell ref="A124:A135"/>
    <mergeCell ref="A148:A159"/>
    <mergeCell ref="W52:W63"/>
    <mergeCell ref="A4:A15"/>
    <mergeCell ref="A64:A75"/>
    <mergeCell ref="A52:A63"/>
    <mergeCell ref="A40:A51"/>
    <mergeCell ref="A28:A39"/>
    <mergeCell ref="A16:A27"/>
    <mergeCell ref="A2:B3"/>
    <mergeCell ref="K2:L2"/>
    <mergeCell ref="C2:D2"/>
    <mergeCell ref="W88:W99"/>
    <mergeCell ref="X4:X15"/>
    <mergeCell ref="X16:X27"/>
    <mergeCell ref="X28:X39"/>
    <mergeCell ref="W16:W27"/>
    <mergeCell ref="W28:W39"/>
    <mergeCell ref="W40:W51"/>
    <mergeCell ref="W76:W87"/>
    <mergeCell ref="X88:X99"/>
    <mergeCell ref="W4:W15"/>
    <mergeCell ref="A88:A99"/>
    <mergeCell ref="A76:A87"/>
    <mergeCell ref="W64:W75"/>
    <mergeCell ref="X40:X51"/>
    <mergeCell ref="X52:X63"/>
    <mergeCell ref="X64:X75"/>
    <mergeCell ref="X112:X123"/>
    <mergeCell ref="X76:X87"/>
    <mergeCell ref="X100:X111"/>
    <mergeCell ref="AB172:AB183"/>
    <mergeCell ref="W160:W171"/>
    <mergeCell ref="W172:W183"/>
    <mergeCell ref="X172:X183"/>
    <mergeCell ref="X160:X171"/>
    <mergeCell ref="AB160:AB171"/>
    <mergeCell ref="AA172:AA183"/>
    <mergeCell ref="AA160:AA171"/>
    <mergeCell ref="AB124:AB135"/>
    <mergeCell ref="AA136:AA147"/>
    <mergeCell ref="AB136:AB147"/>
    <mergeCell ref="AA148:AA159"/>
    <mergeCell ref="AB148:AB159"/>
    <mergeCell ref="AA124:AA135"/>
    <mergeCell ref="X148:X159"/>
    <mergeCell ref="X136:X147"/>
    <mergeCell ref="X124:X135"/>
    <mergeCell ref="W124:W135"/>
    <mergeCell ref="R148:R159"/>
    <mergeCell ref="R144:R145"/>
  </mergeCells>
  <phoneticPr fontId="6" type="noConversion"/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28" man="1"/>
    <brk id="135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Y306"/>
  <sheetViews>
    <sheetView workbookViewId="0">
      <pane xSplit="4" ySplit="3" topLeftCell="E248" activePane="bottomRight" state="frozen"/>
      <selection activeCell="C233" sqref="C233"/>
      <selection pane="topRight" activeCell="C233" sqref="C233"/>
      <selection pane="bottomLeft" activeCell="C233" sqref="C233"/>
      <selection pane="bottomRight" activeCell="C270" sqref="C270"/>
    </sheetView>
  </sheetViews>
  <sheetFormatPr defaultColWidth="8.88671875" defaultRowHeight="16.350000000000001"/>
  <cols>
    <col min="1" max="1" width="6.109375" style="2" bestFit="1" customWidth="1"/>
    <col min="2" max="2" width="4.5546875" style="2" bestFit="1" customWidth="1"/>
    <col min="3" max="11" width="10.77734375" style="2" customWidth="1"/>
    <col min="12" max="12" width="13.109375" style="2" bestFit="1" customWidth="1"/>
    <col min="13" max="16" width="10.77734375" style="2" customWidth="1"/>
    <col min="17" max="16384" width="8.88671875" style="2"/>
  </cols>
  <sheetData>
    <row r="1" spans="1:51" s="5" customFormat="1" ht="31.95" thickBot="1">
      <c r="A1" s="85" t="s">
        <v>362</v>
      </c>
      <c r="B1" s="85"/>
      <c r="C1" s="86"/>
      <c r="D1" s="86"/>
      <c r="E1" s="86"/>
      <c r="F1" s="86"/>
      <c r="G1" s="431" t="s">
        <v>281</v>
      </c>
      <c r="H1" s="87"/>
      <c r="I1" s="89"/>
      <c r="J1" s="89"/>
      <c r="K1" s="86"/>
      <c r="L1" s="86"/>
      <c r="M1" s="87"/>
      <c r="N1" s="87"/>
      <c r="O1" s="88"/>
      <c r="P1" s="88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0"/>
      <c r="AE1" s="8"/>
      <c r="AF1" s="8"/>
      <c r="AG1" s="8"/>
      <c r="AH1" s="8"/>
      <c r="AI1" s="8"/>
      <c r="AJ1" s="8"/>
      <c r="AK1" s="8"/>
      <c r="AL1" s="8"/>
      <c r="AM1" s="8"/>
      <c r="AN1" s="21"/>
      <c r="AO1" s="8"/>
      <c r="AP1" s="8"/>
      <c r="AQ1" s="8"/>
      <c r="AR1" s="8"/>
      <c r="AS1" s="8"/>
      <c r="AT1" s="8"/>
      <c r="AU1" s="8"/>
      <c r="AV1" s="21"/>
      <c r="AW1" s="8"/>
      <c r="AX1" s="8"/>
      <c r="AY1" s="8"/>
    </row>
    <row r="2" spans="1:51" s="10" customFormat="1" ht="17.100000000000001">
      <c r="A2" s="677"/>
      <c r="B2" s="678"/>
      <c r="C2" s="649" t="s">
        <v>23</v>
      </c>
      <c r="D2" s="650"/>
      <c r="E2" s="96" t="s">
        <v>81</v>
      </c>
      <c r="F2" s="97" t="s">
        <v>282</v>
      </c>
      <c r="G2" s="649" t="s">
        <v>383</v>
      </c>
      <c r="H2" s="650"/>
      <c r="I2" s="96" t="s">
        <v>337</v>
      </c>
      <c r="J2" s="97" t="s">
        <v>328</v>
      </c>
      <c r="K2" s="96" t="s">
        <v>82</v>
      </c>
      <c r="L2" s="97" t="s">
        <v>96</v>
      </c>
      <c r="M2" s="96" t="s">
        <v>83</v>
      </c>
      <c r="N2" s="97" t="s">
        <v>98</v>
      </c>
      <c r="O2" s="96" t="s">
        <v>84</v>
      </c>
      <c r="P2" s="97" t="s">
        <v>97</v>
      </c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</row>
    <row r="3" spans="1:51" s="3" customFormat="1" ht="13.4">
      <c r="A3" s="679"/>
      <c r="B3" s="680"/>
      <c r="C3" s="347" t="s">
        <v>0</v>
      </c>
      <c r="D3" s="348" t="s">
        <v>1</v>
      </c>
      <c r="E3" s="349" t="s">
        <v>0</v>
      </c>
      <c r="F3" s="352" t="s">
        <v>1</v>
      </c>
      <c r="G3" s="353" t="s">
        <v>0</v>
      </c>
      <c r="H3" s="351" t="s">
        <v>1</v>
      </c>
      <c r="I3" s="349" t="s">
        <v>0</v>
      </c>
      <c r="J3" s="352" t="s">
        <v>1</v>
      </c>
      <c r="K3" s="353" t="s">
        <v>0</v>
      </c>
      <c r="L3" s="351" t="s">
        <v>1</v>
      </c>
      <c r="M3" s="353" t="s">
        <v>0</v>
      </c>
      <c r="N3" s="351" t="s">
        <v>1</v>
      </c>
      <c r="O3" s="353" t="s">
        <v>0</v>
      </c>
      <c r="P3" s="351" t="s">
        <v>1</v>
      </c>
    </row>
    <row r="4" spans="1:51" s="3" customFormat="1" ht="13.55" customHeight="1">
      <c r="A4" s="646" t="s">
        <v>24</v>
      </c>
      <c r="B4" s="117" t="s">
        <v>25</v>
      </c>
      <c r="C4" s="118">
        <v>793478</v>
      </c>
      <c r="D4" s="119"/>
      <c r="E4" s="123">
        <v>25870</v>
      </c>
      <c r="F4" s="119"/>
      <c r="G4" s="120">
        <v>7825</v>
      </c>
      <c r="H4" s="168">
        <v>4.0915435617075779E-2</v>
      </c>
      <c r="I4" s="356"/>
      <c r="J4" s="193"/>
      <c r="K4" s="120">
        <v>18575</v>
      </c>
      <c r="L4" s="121"/>
      <c r="M4" s="120">
        <v>76</v>
      </c>
      <c r="N4" s="121"/>
      <c r="O4" s="120"/>
      <c r="P4" s="121"/>
    </row>
    <row r="5" spans="1:51" s="3" customFormat="1" ht="13.55" customHeight="1">
      <c r="A5" s="645"/>
      <c r="B5" s="117" t="s">
        <v>26</v>
      </c>
      <c r="C5" s="118">
        <v>670447</v>
      </c>
      <c r="D5" s="119"/>
      <c r="E5" s="123">
        <v>19350</v>
      </c>
      <c r="F5" s="119"/>
      <c r="G5" s="120">
        <v>6434</v>
      </c>
      <c r="H5" s="168">
        <v>-0.15179579850914837</v>
      </c>
      <c r="I5" s="356"/>
      <c r="J5" s="193"/>
      <c r="K5" s="120">
        <v>10941</v>
      </c>
      <c r="L5" s="121"/>
      <c r="M5" s="120">
        <v>68</v>
      </c>
      <c r="N5" s="121"/>
      <c r="O5" s="120"/>
      <c r="P5" s="121"/>
    </row>
    <row r="6" spans="1:51" s="3" customFormat="1" ht="13.55" customHeight="1">
      <c r="A6" s="645"/>
      <c r="B6" s="117" t="s">
        <v>7</v>
      </c>
      <c r="C6" s="118">
        <v>587629</v>
      </c>
      <c r="D6" s="119"/>
      <c r="E6" s="123">
        <v>15190</v>
      </c>
      <c r="F6" s="119"/>
      <c r="G6" s="120">
        <v>4228</v>
      </c>
      <c r="H6" s="168">
        <v>-1.0424512669097052E-2</v>
      </c>
      <c r="I6" s="356"/>
      <c r="J6" s="193"/>
      <c r="K6" s="120">
        <v>8274</v>
      </c>
      <c r="L6" s="121"/>
      <c r="M6" s="120">
        <v>56</v>
      </c>
      <c r="N6" s="121"/>
      <c r="O6" s="120"/>
      <c r="P6" s="121"/>
    </row>
    <row r="7" spans="1:51" s="3" customFormat="1" ht="13.55" customHeight="1">
      <c r="A7" s="645"/>
      <c r="B7" s="117" t="s">
        <v>8</v>
      </c>
      <c r="C7" s="118">
        <v>642413</v>
      </c>
      <c r="D7" s="119"/>
      <c r="E7" s="123">
        <v>14130</v>
      </c>
      <c r="F7" s="119"/>
      <c r="G7" s="120">
        <v>4827</v>
      </c>
      <c r="H7" s="168">
        <v>-1.903624613655519E-2</v>
      </c>
      <c r="I7" s="356"/>
      <c r="J7" s="193"/>
      <c r="K7" s="120">
        <v>7077</v>
      </c>
      <c r="L7" s="121"/>
      <c r="M7" s="120">
        <v>71</v>
      </c>
      <c r="N7" s="121"/>
      <c r="O7" s="120"/>
      <c r="P7" s="121"/>
    </row>
    <row r="8" spans="1:51" s="3" customFormat="1" ht="13.55" customHeight="1">
      <c r="A8" s="645"/>
      <c r="B8" s="117" t="s">
        <v>9</v>
      </c>
      <c r="C8" s="118">
        <v>680185</v>
      </c>
      <c r="D8" s="119"/>
      <c r="E8" s="123">
        <v>16130</v>
      </c>
      <c r="F8" s="119"/>
      <c r="G8" s="120">
        <v>4294</v>
      </c>
      <c r="H8" s="168">
        <v>-1.6860712764447006E-2</v>
      </c>
      <c r="I8" s="356"/>
      <c r="J8" s="193"/>
      <c r="K8" s="120">
        <v>6696</v>
      </c>
      <c r="L8" s="121"/>
      <c r="M8" s="120">
        <v>966</v>
      </c>
      <c r="N8" s="121"/>
      <c r="O8" s="120"/>
      <c r="P8" s="121"/>
    </row>
    <row r="9" spans="1:51" s="3" customFormat="1" ht="13.55" customHeight="1">
      <c r="A9" s="645"/>
      <c r="B9" s="117" t="s">
        <v>10</v>
      </c>
      <c r="C9" s="118">
        <v>712260</v>
      </c>
      <c r="D9" s="119"/>
      <c r="E9" s="123">
        <v>14180</v>
      </c>
      <c r="F9" s="119"/>
      <c r="G9" s="120">
        <v>5967</v>
      </c>
      <c r="H9" s="168">
        <v>-7.1689720309548455E-2</v>
      </c>
      <c r="I9" s="356"/>
      <c r="J9" s="193"/>
      <c r="K9" s="120">
        <v>6384</v>
      </c>
      <c r="L9" s="121"/>
      <c r="M9" s="120">
        <v>1208</v>
      </c>
      <c r="N9" s="121"/>
      <c r="O9" s="120"/>
      <c r="P9" s="121"/>
    </row>
    <row r="10" spans="1:51" s="3" customFormat="1" ht="13.55" customHeight="1">
      <c r="A10" s="645"/>
      <c r="B10" s="117" t="s">
        <v>11</v>
      </c>
      <c r="C10" s="118">
        <v>897234</v>
      </c>
      <c r="D10" s="119"/>
      <c r="E10" s="123">
        <v>20170</v>
      </c>
      <c r="F10" s="119"/>
      <c r="G10" s="120">
        <v>7208</v>
      </c>
      <c r="H10" s="168">
        <v>-2.2817367418921819E-2</v>
      </c>
      <c r="I10" s="356"/>
      <c r="J10" s="193"/>
      <c r="K10" s="120">
        <v>10220</v>
      </c>
      <c r="L10" s="121"/>
      <c r="M10" s="120">
        <v>172</v>
      </c>
      <c r="N10" s="121"/>
      <c r="O10" s="120"/>
      <c r="P10" s="121"/>
    </row>
    <row r="11" spans="1:51" s="3" customFormat="1" ht="13.55" customHeight="1">
      <c r="A11" s="645"/>
      <c r="B11" s="117" t="s">
        <v>12</v>
      </c>
      <c r="C11" s="118">
        <v>930573</v>
      </c>
      <c r="D11" s="119"/>
      <c r="E11" s="123">
        <v>15040</v>
      </c>
      <c r="F11" s="119"/>
      <c r="G11" s="120">
        <v>8530</v>
      </c>
      <c r="H11" s="168">
        <v>6.179031696273074E-2</v>
      </c>
      <c r="I11" s="356"/>
      <c r="J11" s="193"/>
      <c r="K11" s="120">
        <v>7150</v>
      </c>
      <c r="L11" s="121"/>
      <c r="M11" s="120">
        <v>38</v>
      </c>
      <c r="N11" s="121"/>
      <c r="O11" s="120"/>
      <c r="P11" s="121"/>
    </row>
    <row r="12" spans="1:51" s="3" customFormat="1" ht="13.55" customHeight="1">
      <c r="A12" s="645"/>
      <c r="B12" s="117" t="s">
        <v>13</v>
      </c>
      <c r="C12" s="118">
        <v>682244</v>
      </c>
      <c r="D12" s="119"/>
      <c r="E12" s="123">
        <v>14190</v>
      </c>
      <c r="F12" s="119"/>
      <c r="G12" s="120">
        <v>4508</v>
      </c>
      <c r="H12" s="168">
        <v>1.1790694463620133E-2</v>
      </c>
      <c r="I12" s="356"/>
      <c r="J12" s="193"/>
      <c r="K12" s="120">
        <v>6860</v>
      </c>
      <c r="L12" s="121"/>
      <c r="M12" s="120">
        <v>18</v>
      </c>
      <c r="N12" s="121"/>
      <c r="O12" s="120"/>
      <c r="P12" s="121"/>
    </row>
    <row r="13" spans="1:51" s="3" customFormat="1" ht="13.55" customHeight="1">
      <c r="A13" s="645"/>
      <c r="B13" s="117" t="s">
        <v>14</v>
      </c>
      <c r="C13" s="118">
        <v>757538</v>
      </c>
      <c r="D13" s="119"/>
      <c r="E13" s="123">
        <v>18130</v>
      </c>
      <c r="F13" s="119"/>
      <c r="G13" s="120">
        <v>3156</v>
      </c>
      <c r="H13" s="168">
        <v>-0.20971804379766323</v>
      </c>
      <c r="I13" s="356"/>
      <c r="J13" s="193"/>
      <c r="K13" s="120">
        <v>9156</v>
      </c>
      <c r="L13" s="121"/>
      <c r="M13" s="120">
        <v>806</v>
      </c>
      <c r="N13" s="121"/>
      <c r="O13" s="120"/>
      <c r="P13" s="121"/>
    </row>
    <row r="14" spans="1:51" s="3" customFormat="1" ht="13.55" customHeight="1">
      <c r="A14" s="645"/>
      <c r="B14" s="117" t="s">
        <v>15</v>
      </c>
      <c r="C14" s="118">
        <v>745887</v>
      </c>
      <c r="D14" s="119"/>
      <c r="E14" s="123">
        <v>21460</v>
      </c>
      <c r="F14" s="119"/>
      <c r="G14" s="120">
        <v>4723</v>
      </c>
      <c r="H14" s="168">
        <v>-0.2811124975372693</v>
      </c>
      <c r="I14" s="356"/>
      <c r="J14" s="193"/>
      <c r="K14" s="120">
        <v>12075</v>
      </c>
      <c r="L14" s="121"/>
      <c r="M14" s="120">
        <v>1163</v>
      </c>
      <c r="N14" s="121"/>
      <c r="O14" s="120"/>
      <c r="P14" s="121"/>
    </row>
    <row r="15" spans="1:51" s="3" customFormat="1" ht="13.55" customHeight="1">
      <c r="A15" s="647"/>
      <c r="B15" s="117" t="s">
        <v>16</v>
      </c>
      <c r="C15" s="118">
        <v>725697</v>
      </c>
      <c r="D15" s="119"/>
      <c r="E15" s="123">
        <v>19740</v>
      </c>
      <c r="F15" s="119"/>
      <c r="G15" s="120">
        <v>6492</v>
      </c>
      <c r="H15" s="168">
        <v>-0.29304718506541227</v>
      </c>
      <c r="I15" s="356"/>
      <c r="J15" s="204"/>
      <c r="K15" s="120">
        <v>10500</v>
      </c>
      <c r="L15" s="121"/>
      <c r="M15" s="120">
        <v>1031</v>
      </c>
      <c r="N15" s="121"/>
      <c r="O15" s="120"/>
      <c r="P15" s="121"/>
    </row>
    <row r="16" spans="1:51" s="3" customFormat="1" ht="13.55" customHeight="1">
      <c r="A16" s="646" t="s">
        <v>196</v>
      </c>
      <c r="B16" s="152" t="s">
        <v>209</v>
      </c>
      <c r="C16" s="153">
        <v>897406</v>
      </c>
      <c r="D16" s="154">
        <v>0.13097779648585089</v>
      </c>
      <c r="E16" s="158">
        <v>33740</v>
      </c>
      <c r="F16" s="154">
        <v>0.30421337456513337</v>
      </c>
      <c r="G16" s="153">
        <v>7554</v>
      </c>
      <c r="H16" s="154">
        <v>-3.463258785942492E-2</v>
      </c>
      <c r="I16" s="362"/>
      <c r="J16" s="193"/>
      <c r="K16" s="153">
        <v>16704</v>
      </c>
      <c r="L16" s="154">
        <v>-0.10072678331090175</v>
      </c>
      <c r="M16" s="153">
        <v>1292</v>
      </c>
      <c r="N16" s="154">
        <v>16</v>
      </c>
      <c r="O16" s="153"/>
      <c r="P16" s="154"/>
    </row>
    <row r="17" spans="1:16" s="3" customFormat="1" ht="13.55" customHeight="1">
      <c r="A17" s="645"/>
      <c r="B17" s="117" t="s">
        <v>210</v>
      </c>
      <c r="C17" s="118">
        <v>745998</v>
      </c>
      <c r="D17" s="127">
        <v>0.1126875055000619</v>
      </c>
      <c r="E17" s="123">
        <v>21670</v>
      </c>
      <c r="F17" s="127">
        <v>0.11989664082687339</v>
      </c>
      <c r="G17" s="120">
        <v>7328</v>
      </c>
      <c r="H17" s="168">
        <v>0.13894933167547405</v>
      </c>
      <c r="I17" s="356"/>
      <c r="J17" s="193"/>
      <c r="K17" s="120">
        <v>11154</v>
      </c>
      <c r="L17" s="168">
        <v>1.9468055936386071E-2</v>
      </c>
      <c r="M17" s="120">
        <v>471</v>
      </c>
      <c r="N17" s="168">
        <v>5.9264705882352944</v>
      </c>
      <c r="O17" s="120"/>
      <c r="P17" s="168"/>
    </row>
    <row r="18" spans="1:16" s="3" customFormat="1" ht="13.55" customHeight="1">
      <c r="A18" s="645"/>
      <c r="B18" s="117" t="s">
        <v>7</v>
      </c>
      <c r="C18" s="118">
        <v>707058</v>
      </c>
      <c r="D18" s="127">
        <v>0.20323877820869971</v>
      </c>
      <c r="E18" s="123">
        <v>20140</v>
      </c>
      <c r="F18" s="127">
        <v>0.32587228439763</v>
      </c>
      <c r="G18" s="120">
        <v>4641</v>
      </c>
      <c r="H18" s="168">
        <v>9.7682119205298013E-2</v>
      </c>
      <c r="I18" s="356"/>
      <c r="J18" s="193"/>
      <c r="K18" s="120">
        <v>8700</v>
      </c>
      <c r="L18" s="168">
        <v>5.1486584481508342E-2</v>
      </c>
      <c r="M18" s="120">
        <v>18</v>
      </c>
      <c r="N18" s="168">
        <v>-0.6785714285714286</v>
      </c>
      <c r="O18" s="120"/>
      <c r="P18" s="168"/>
    </row>
    <row r="19" spans="1:16" s="3" customFormat="1" ht="13.55" customHeight="1">
      <c r="A19" s="645"/>
      <c r="B19" s="117" t="s">
        <v>8</v>
      </c>
      <c r="C19" s="118">
        <v>762096</v>
      </c>
      <c r="D19" s="127">
        <v>0.18630226972368244</v>
      </c>
      <c r="E19" s="123">
        <v>20060</v>
      </c>
      <c r="F19" s="127">
        <v>0.41967445152158528</v>
      </c>
      <c r="G19" s="120">
        <v>4657</v>
      </c>
      <c r="H19" s="168">
        <v>-3.5218562253987985E-2</v>
      </c>
      <c r="I19" s="356"/>
      <c r="J19" s="193"/>
      <c r="K19" s="120">
        <v>7608</v>
      </c>
      <c r="L19" s="168">
        <v>7.5031793132683336E-2</v>
      </c>
      <c r="M19" s="120">
        <v>25</v>
      </c>
      <c r="N19" s="168">
        <v>-0.647887323943662</v>
      </c>
      <c r="O19" s="120"/>
      <c r="P19" s="168"/>
    </row>
    <row r="20" spans="1:16" s="3" customFormat="1" ht="13.55" customHeight="1">
      <c r="A20" s="645"/>
      <c r="B20" s="117" t="s">
        <v>9</v>
      </c>
      <c r="C20" s="118">
        <v>802497</v>
      </c>
      <c r="D20" s="127">
        <v>0.17982166616435236</v>
      </c>
      <c r="E20" s="123">
        <v>18310</v>
      </c>
      <c r="F20" s="127">
        <v>0.1351518908865468</v>
      </c>
      <c r="G20" s="120">
        <v>4337</v>
      </c>
      <c r="H20" s="168">
        <v>1.0013972985561248E-2</v>
      </c>
      <c r="I20" s="356"/>
      <c r="J20" s="193"/>
      <c r="K20" s="120">
        <v>6935</v>
      </c>
      <c r="L20" s="168">
        <v>3.569295101553166E-2</v>
      </c>
      <c r="M20" s="120">
        <v>19</v>
      </c>
      <c r="N20" s="168">
        <v>-0.98033126293995865</v>
      </c>
      <c r="O20" s="120"/>
      <c r="P20" s="168"/>
    </row>
    <row r="21" spans="1:16" s="3" customFormat="1" ht="13.55" customHeight="1">
      <c r="A21" s="645"/>
      <c r="B21" s="117" t="s">
        <v>10</v>
      </c>
      <c r="C21" s="118">
        <v>865693</v>
      </c>
      <c r="D21" s="127">
        <v>0.21541712296071661</v>
      </c>
      <c r="E21" s="123">
        <v>18280</v>
      </c>
      <c r="F21" s="127">
        <v>0.28913963328631875</v>
      </c>
      <c r="G21" s="120">
        <v>5015</v>
      </c>
      <c r="H21" s="168">
        <v>-0.15954415954415954</v>
      </c>
      <c r="I21" s="356"/>
      <c r="J21" s="193"/>
      <c r="K21" s="120">
        <v>6840</v>
      </c>
      <c r="L21" s="168">
        <v>7.1428571428571425E-2</v>
      </c>
      <c r="M21" s="120">
        <v>31</v>
      </c>
      <c r="N21" s="168">
        <v>-0.97433774834437081</v>
      </c>
      <c r="O21" s="120"/>
      <c r="P21" s="168"/>
    </row>
    <row r="22" spans="1:16" s="3" customFormat="1" ht="13.55" customHeight="1">
      <c r="A22" s="645"/>
      <c r="B22" s="117" t="s">
        <v>11</v>
      </c>
      <c r="C22" s="118">
        <v>1020757</v>
      </c>
      <c r="D22" s="127">
        <v>0.13767088630167826</v>
      </c>
      <c r="E22" s="123">
        <v>22840</v>
      </c>
      <c r="F22" s="127">
        <v>0.13237481408031732</v>
      </c>
      <c r="G22" s="120">
        <v>6661</v>
      </c>
      <c r="H22" s="168">
        <v>-7.588790233074362E-2</v>
      </c>
      <c r="I22" s="356"/>
      <c r="J22" s="193"/>
      <c r="K22" s="120">
        <v>9696</v>
      </c>
      <c r="L22" s="168">
        <v>-5.1272015655577298E-2</v>
      </c>
      <c r="M22" s="120">
        <v>27</v>
      </c>
      <c r="N22" s="168">
        <v>-0.84302325581395354</v>
      </c>
      <c r="O22" s="120"/>
      <c r="P22" s="168"/>
    </row>
    <row r="23" spans="1:16" s="3" customFormat="1" ht="13.55" customHeight="1">
      <c r="A23" s="645"/>
      <c r="B23" s="117" t="s">
        <v>12</v>
      </c>
      <c r="C23" s="118">
        <v>1070289</v>
      </c>
      <c r="D23" s="127">
        <v>0.15013975260404075</v>
      </c>
      <c r="E23" s="123">
        <v>18500</v>
      </c>
      <c r="F23" s="127">
        <v>0.23005319148936171</v>
      </c>
      <c r="G23" s="120">
        <v>7032</v>
      </c>
      <c r="H23" s="168">
        <v>-0.17561547479484174</v>
      </c>
      <c r="I23" s="356"/>
      <c r="J23" s="193"/>
      <c r="K23" s="120">
        <v>7875</v>
      </c>
      <c r="L23" s="168">
        <v>0.10139860139860139</v>
      </c>
      <c r="M23" s="120">
        <v>33</v>
      </c>
      <c r="N23" s="168">
        <v>-0.13157894736842105</v>
      </c>
      <c r="O23" s="120"/>
      <c r="P23" s="168"/>
    </row>
    <row r="24" spans="1:16" s="3" customFormat="1" ht="13.55" customHeight="1">
      <c r="A24" s="645"/>
      <c r="B24" s="117" t="s">
        <v>13</v>
      </c>
      <c r="C24" s="118">
        <v>785549</v>
      </c>
      <c r="D24" s="127">
        <v>0.15141943351645451</v>
      </c>
      <c r="E24" s="123">
        <v>15310</v>
      </c>
      <c r="F24" s="127">
        <v>7.8928823114869623E-2</v>
      </c>
      <c r="G24" s="120">
        <v>3453</v>
      </c>
      <c r="H24" s="168">
        <v>-0.23402839396628217</v>
      </c>
      <c r="I24" s="356"/>
      <c r="J24" s="193"/>
      <c r="K24" s="120">
        <v>6402</v>
      </c>
      <c r="L24" s="168">
        <v>-6.6763848396501457E-2</v>
      </c>
      <c r="M24" s="120">
        <v>6</v>
      </c>
      <c r="N24" s="168">
        <v>-0.66666666666666663</v>
      </c>
      <c r="O24" s="120"/>
      <c r="P24" s="168"/>
    </row>
    <row r="25" spans="1:16" s="3" customFormat="1" ht="13.55" customHeight="1">
      <c r="A25" s="645"/>
      <c r="B25" s="117" t="s">
        <v>14</v>
      </c>
      <c r="C25" s="118">
        <v>848088</v>
      </c>
      <c r="D25" s="127">
        <v>0.11953195747276044</v>
      </c>
      <c r="E25" s="123">
        <v>20640</v>
      </c>
      <c r="F25" s="127">
        <v>0.13844456701599558</v>
      </c>
      <c r="G25" s="120">
        <v>5369</v>
      </c>
      <c r="H25" s="168">
        <v>0.70120405576679345</v>
      </c>
      <c r="I25" s="356"/>
      <c r="J25" s="193"/>
      <c r="K25" s="120">
        <v>9039</v>
      </c>
      <c r="L25" s="168">
        <v>-1.2778505897771953E-2</v>
      </c>
      <c r="M25" s="120">
        <v>29</v>
      </c>
      <c r="N25" s="168">
        <v>-0.96401985111662536</v>
      </c>
      <c r="O25" s="120"/>
      <c r="P25" s="168"/>
    </row>
    <row r="26" spans="1:16" s="3" customFormat="1" ht="13.55" customHeight="1">
      <c r="A26" s="645"/>
      <c r="B26" s="117" t="s">
        <v>15</v>
      </c>
      <c r="C26" s="118">
        <v>784031</v>
      </c>
      <c r="D26" s="127">
        <v>5.1139113565459644E-2</v>
      </c>
      <c r="E26" s="123">
        <v>22810</v>
      </c>
      <c r="F26" s="127">
        <v>6.2907735321528421E-2</v>
      </c>
      <c r="G26" s="120">
        <v>6503</v>
      </c>
      <c r="H26" s="168">
        <v>0.37687910226550919</v>
      </c>
      <c r="I26" s="356"/>
      <c r="J26" s="193"/>
      <c r="K26" s="120">
        <v>10327</v>
      </c>
      <c r="L26" s="168">
        <v>-0.14476190476190476</v>
      </c>
      <c r="M26" s="120">
        <v>22</v>
      </c>
      <c r="N26" s="168">
        <v>-0.98108340498710234</v>
      </c>
      <c r="O26" s="120"/>
      <c r="P26" s="168"/>
    </row>
    <row r="27" spans="1:16" s="3" customFormat="1" ht="13.55" customHeight="1">
      <c r="A27" s="647"/>
      <c r="B27" s="176" t="s">
        <v>16</v>
      </c>
      <c r="C27" s="141">
        <v>790681</v>
      </c>
      <c r="D27" s="142">
        <v>8.9547014800943098E-2</v>
      </c>
      <c r="E27" s="123">
        <v>22330</v>
      </c>
      <c r="F27" s="127">
        <v>0.13120567375886524</v>
      </c>
      <c r="G27" s="120">
        <v>7402</v>
      </c>
      <c r="H27" s="168">
        <v>0.14017252002464572</v>
      </c>
      <c r="I27" s="356"/>
      <c r="J27" s="204"/>
      <c r="K27" s="120">
        <v>10725</v>
      </c>
      <c r="L27" s="168">
        <v>2.1428571428571429E-2</v>
      </c>
      <c r="M27" s="120">
        <v>196</v>
      </c>
      <c r="N27" s="168">
        <v>-0.80989330746847721</v>
      </c>
      <c r="O27" s="120"/>
      <c r="P27" s="168"/>
    </row>
    <row r="28" spans="1:16" s="3" customFormat="1" ht="13.55" customHeight="1">
      <c r="A28" s="646" t="s">
        <v>197</v>
      </c>
      <c r="B28" s="117" t="s">
        <v>209</v>
      </c>
      <c r="C28" s="118">
        <v>985287</v>
      </c>
      <c r="D28" s="127">
        <v>9.7927805252026393E-2</v>
      </c>
      <c r="E28" s="158">
        <v>28570</v>
      </c>
      <c r="F28" s="154">
        <v>-0.15323058684054536</v>
      </c>
      <c r="G28" s="155">
        <v>6902</v>
      </c>
      <c r="H28" s="156">
        <v>-8.631188774159386E-2</v>
      </c>
      <c r="I28" s="362"/>
      <c r="J28" s="193"/>
      <c r="K28" s="155">
        <v>13052</v>
      </c>
      <c r="L28" s="156">
        <v>-0.21863026819923373</v>
      </c>
      <c r="M28" s="155">
        <v>920</v>
      </c>
      <c r="N28" s="156">
        <v>-0.28792569659442724</v>
      </c>
      <c r="O28" s="155"/>
      <c r="P28" s="156"/>
    </row>
    <row r="29" spans="1:16" s="3" customFormat="1" ht="13.55" customHeight="1">
      <c r="A29" s="645"/>
      <c r="B29" s="117" t="s">
        <v>210</v>
      </c>
      <c r="C29" s="118">
        <v>944596</v>
      </c>
      <c r="D29" s="127">
        <v>0.2662178718977799</v>
      </c>
      <c r="E29" s="123">
        <v>22330</v>
      </c>
      <c r="F29" s="127">
        <v>3.0456852791878174E-2</v>
      </c>
      <c r="G29" s="120">
        <v>6778</v>
      </c>
      <c r="H29" s="168">
        <v>-7.5054585152838429E-2</v>
      </c>
      <c r="I29" s="356"/>
      <c r="J29" s="193"/>
      <c r="K29" s="120">
        <v>9746</v>
      </c>
      <c r="L29" s="168">
        <v>-0.12623274161735701</v>
      </c>
      <c r="M29" s="120">
        <v>1207</v>
      </c>
      <c r="N29" s="168">
        <v>1.5626326963906583</v>
      </c>
      <c r="O29" s="120"/>
      <c r="P29" s="168"/>
    </row>
    <row r="30" spans="1:16" s="3" customFormat="1" ht="13.55" customHeight="1">
      <c r="A30" s="645"/>
      <c r="B30" s="117" t="s">
        <v>7</v>
      </c>
      <c r="C30" s="118">
        <v>823918</v>
      </c>
      <c r="D30" s="127">
        <v>0.16527639882442458</v>
      </c>
      <c r="E30" s="123">
        <v>19460</v>
      </c>
      <c r="F30" s="127">
        <v>-3.3763654419066536E-2</v>
      </c>
      <c r="G30" s="120">
        <v>4745</v>
      </c>
      <c r="H30" s="168">
        <v>2.2408963585434174E-2</v>
      </c>
      <c r="I30" s="356"/>
      <c r="J30" s="193"/>
      <c r="K30" s="120">
        <v>9177</v>
      </c>
      <c r="L30" s="168">
        <v>5.4827586206896553E-2</v>
      </c>
      <c r="M30" s="120">
        <v>240</v>
      </c>
      <c r="N30" s="168">
        <v>12.333333333333334</v>
      </c>
      <c r="O30" s="120"/>
      <c r="P30" s="168"/>
    </row>
    <row r="31" spans="1:16" s="3" customFormat="1" ht="13.55" customHeight="1">
      <c r="A31" s="645"/>
      <c r="B31" s="117" t="s">
        <v>8</v>
      </c>
      <c r="C31" s="118">
        <v>855083</v>
      </c>
      <c r="D31" s="127">
        <v>0.12201481178224266</v>
      </c>
      <c r="E31" s="123">
        <v>19340</v>
      </c>
      <c r="F31" s="127">
        <v>-3.589232303090728E-2</v>
      </c>
      <c r="G31" s="120">
        <v>5854</v>
      </c>
      <c r="H31" s="168">
        <v>0.25703242430749407</v>
      </c>
      <c r="I31" s="356"/>
      <c r="J31" s="193"/>
      <c r="K31" s="120">
        <v>8030</v>
      </c>
      <c r="L31" s="168">
        <v>5.5467928496319666E-2</v>
      </c>
      <c r="M31" s="120">
        <v>729</v>
      </c>
      <c r="N31" s="168">
        <v>28.16</v>
      </c>
      <c r="O31" s="120"/>
      <c r="P31" s="168"/>
    </row>
    <row r="32" spans="1:16" s="3" customFormat="1" ht="13.55" customHeight="1">
      <c r="A32" s="645"/>
      <c r="B32" s="117" t="s">
        <v>9</v>
      </c>
      <c r="C32" s="118">
        <v>906482</v>
      </c>
      <c r="D32" s="127">
        <v>0.12957680838682262</v>
      </c>
      <c r="E32" s="123">
        <v>17470</v>
      </c>
      <c r="F32" s="127">
        <v>-4.5876570180229385E-2</v>
      </c>
      <c r="G32" s="120">
        <v>7165</v>
      </c>
      <c r="H32" s="168">
        <v>0.65206363845976478</v>
      </c>
      <c r="I32" s="356"/>
      <c r="J32" s="193"/>
      <c r="K32" s="120">
        <v>6307</v>
      </c>
      <c r="L32" s="168">
        <v>-9.0555155010814709E-2</v>
      </c>
      <c r="M32" s="120">
        <v>1173</v>
      </c>
      <c r="N32" s="168">
        <v>60.736842105263158</v>
      </c>
      <c r="O32" s="120"/>
      <c r="P32" s="168"/>
    </row>
    <row r="33" spans="1:16" s="3" customFormat="1" ht="13.55" customHeight="1">
      <c r="A33" s="645"/>
      <c r="B33" s="117" t="s">
        <v>10</v>
      </c>
      <c r="C33" s="118">
        <v>915942</v>
      </c>
      <c r="D33" s="127">
        <v>5.8044826514711337E-2</v>
      </c>
      <c r="E33" s="123">
        <v>18240</v>
      </c>
      <c r="F33" s="127">
        <v>-2.1881838074398249E-3</v>
      </c>
      <c r="G33" s="120">
        <v>7440</v>
      </c>
      <c r="H33" s="168">
        <v>0.48354935194416748</v>
      </c>
      <c r="I33" s="356"/>
      <c r="J33" s="193"/>
      <c r="K33" s="120">
        <v>7524</v>
      </c>
      <c r="L33" s="168">
        <v>0.1</v>
      </c>
      <c r="M33" s="120">
        <v>1334</v>
      </c>
      <c r="N33" s="168">
        <v>42.032258064516128</v>
      </c>
      <c r="O33" s="120"/>
      <c r="P33" s="168"/>
    </row>
    <row r="34" spans="1:16" s="3" customFormat="1" ht="13.55" customHeight="1">
      <c r="A34" s="645"/>
      <c r="B34" s="117" t="s">
        <v>11</v>
      </c>
      <c r="C34" s="118">
        <v>1098740</v>
      </c>
      <c r="D34" s="127">
        <v>7.6397222845398072E-2</v>
      </c>
      <c r="E34" s="123">
        <v>23790</v>
      </c>
      <c r="F34" s="127">
        <v>4.1593695271453589E-2</v>
      </c>
      <c r="G34" s="120">
        <v>8146</v>
      </c>
      <c r="H34" s="168">
        <v>0.22293949857378773</v>
      </c>
      <c r="I34" s="356"/>
      <c r="J34" s="193"/>
      <c r="K34" s="120">
        <v>10008</v>
      </c>
      <c r="L34" s="168">
        <v>3.2178217821782179E-2</v>
      </c>
      <c r="M34" s="120">
        <v>1336</v>
      </c>
      <c r="N34" s="168">
        <v>48.481481481481481</v>
      </c>
      <c r="O34" s="120"/>
      <c r="P34" s="168"/>
    </row>
    <row r="35" spans="1:16" s="3" customFormat="1" ht="13.55" customHeight="1">
      <c r="A35" s="645"/>
      <c r="B35" s="117" t="s">
        <v>12</v>
      </c>
      <c r="C35" s="118">
        <v>1159874</v>
      </c>
      <c r="D35" s="127">
        <v>8.3701691786050303E-2</v>
      </c>
      <c r="E35" s="123">
        <v>19500</v>
      </c>
      <c r="F35" s="127">
        <v>5.4054054054054057E-2</v>
      </c>
      <c r="G35" s="120">
        <v>8053</v>
      </c>
      <c r="H35" s="168">
        <v>0.14519340159271901</v>
      </c>
      <c r="I35" s="356"/>
      <c r="J35" s="193"/>
      <c r="K35" s="120">
        <v>7056</v>
      </c>
      <c r="L35" s="168">
        <v>-0.104</v>
      </c>
      <c r="M35" s="120">
        <v>1069</v>
      </c>
      <c r="N35" s="168">
        <v>31.393939393939394</v>
      </c>
      <c r="O35" s="120"/>
      <c r="P35" s="168"/>
    </row>
    <row r="36" spans="1:16" s="3" customFormat="1" ht="13.55" customHeight="1">
      <c r="A36" s="645"/>
      <c r="B36" s="117" t="s">
        <v>13</v>
      </c>
      <c r="C36" s="118">
        <v>931946</v>
      </c>
      <c r="D36" s="127">
        <v>0.18636265847197311</v>
      </c>
      <c r="E36" s="123">
        <v>19500</v>
      </c>
      <c r="F36" s="127">
        <v>0.27367733507511433</v>
      </c>
      <c r="G36" s="120">
        <v>6407</v>
      </c>
      <c r="H36" s="168">
        <v>0.8554879814653924</v>
      </c>
      <c r="I36" s="356"/>
      <c r="J36" s="193"/>
      <c r="K36" s="120">
        <v>8253</v>
      </c>
      <c r="L36" s="168">
        <v>0.28912839737582008</v>
      </c>
      <c r="M36" s="120">
        <v>181</v>
      </c>
      <c r="N36" s="168">
        <v>29.166666666666668</v>
      </c>
      <c r="O36" s="120"/>
      <c r="P36" s="168"/>
    </row>
    <row r="37" spans="1:16" s="3" customFormat="1" ht="13.55" customHeight="1">
      <c r="A37" s="645"/>
      <c r="B37" s="117" t="s">
        <v>14</v>
      </c>
      <c r="C37" s="118">
        <v>984649</v>
      </c>
      <c r="D37" s="127">
        <v>0.16102220524285216</v>
      </c>
      <c r="E37" s="123">
        <v>23880</v>
      </c>
      <c r="F37" s="127">
        <v>0.15697674418604651</v>
      </c>
      <c r="G37" s="120">
        <v>5818</v>
      </c>
      <c r="H37" s="168">
        <v>8.3628236170609049E-2</v>
      </c>
      <c r="I37" s="356"/>
      <c r="J37" s="193"/>
      <c r="K37" s="120">
        <v>10186</v>
      </c>
      <c r="L37" s="168">
        <v>0.12689456798318399</v>
      </c>
      <c r="M37" s="120">
        <v>1145</v>
      </c>
      <c r="N37" s="168">
        <v>38.482758620689658</v>
      </c>
      <c r="O37" s="120"/>
      <c r="P37" s="168"/>
    </row>
    <row r="38" spans="1:16" s="3" customFormat="1" ht="13.55" customHeight="1">
      <c r="A38" s="645"/>
      <c r="B38" s="117" t="s">
        <v>15</v>
      </c>
      <c r="C38" s="118">
        <v>987488</v>
      </c>
      <c r="D38" s="127">
        <v>0.25950121870181153</v>
      </c>
      <c r="E38" s="123">
        <v>25080</v>
      </c>
      <c r="F38" s="127">
        <v>9.9517755370451558E-2</v>
      </c>
      <c r="G38" s="120">
        <v>7481</v>
      </c>
      <c r="H38" s="168">
        <v>0.15039212671074889</v>
      </c>
      <c r="I38" s="356"/>
      <c r="J38" s="193"/>
      <c r="K38" s="120">
        <v>10582</v>
      </c>
      <c r="L38" s="168">
        <v>2.4692553500532583E-2</v>
      </c>
      <c r="M38" s="120">
        <v>1064</v>
      </c>
      <c r="N38" s="168">
        <v>47.363636363636367</v>
      </c>
      <c r="O38" s="120"/>
      <c r="P38" s="168"/>
    </row>
    <row r="39" spans="1:16" s="3" customFormat="1" ht="13.55" customHeight="1">
      <c r="A39" s="647"/>
      <c r="B39" s="117" t="s">
        <v>16</v>
      </c>
      <c r="C39" s="196">
        <v>1015874</v>
      </c>
      <c r="D39" s="127">
        <v>0.28480891788218005</v>
      </c>
      <c r="E39" s="123">
        <v>29330</v>
      </c>
      <c r="F39" s="127">
        <v>0.31347962382445144</v>
      </c>
      <c r="G39" s="120">
        <v>8102</v>
      </c>
      <c r="H39" s="168">
        <v>9.4569035395838968E-2</v>
      </c>
      <c r="I39" s="356"/>
      <c r="J39" s="204"/>
      <c r="K39" s="216">
        <v>11440</v>
      </c>
      <c r="L39" s="168">
        <v>6.6666666666666666E-2</v>
      </c>
      <c r="M39" s="216">
        <v>1358</v>
      </c>
      <c r="N39" s="168">
        <v>5.9285714285714288</v>
      </c>
      <c r="O39" s="216"/>
      <c r="P39" s="168"/>
    </row>
    <row r="40" spans="1:16" s="3" customFormat="1" ht="13.55" customHeight="1">
      <c r="A40" s="646" t="s">
        <v>198</v>
      </c>
      <c r="B40" s="152" t="s">
        <v>209</v>
      </c>
      <c r="C40" s="153">
        <v>1281530</v>
      </c>
      <c r="D40" s="154">
        <v>0.30066670929384026</v>
      </c>
      <c r="E40" s="158">
        <v>34170</v>
      </c>
      <c r="F40" s="154">
        <v>0.19600980049002451</v>
      </c>
      <c r="G40" s="153">
        <v>9953</v>
      </c>
      <c r="H40" s="154">
        <v>0.4420457838307737</v>
      </c>
      <c r="I40" s="362"/>
      <c r="J40" s="193"/>
      <c r="K40" s="153">
        <v>14028</v>
      </c>
      <c r="L40" s="154">
        <v>7.4777811829604662E-2</v>
      </c>
      <c r="M40" s="153">
        <v>1300</v>
      </c>
      <c r="N40" s="154">
        <v>0.41304347826086957</v>
      </c>
      <c r="O40" s="153"/>
      <c r="P40" s="154"/>
    </row>
    <row r="41" spans="1:16" s="3" customFormat="1" ht="13.55" customHeight="1">
      <c r="A41" s="645"/>
      <c r="B41" s="117" t="s">
        <v>20</v>
      </c>
      <c r="C41" s="118">
        <v>982591</v>
      </c>
      <c r="D41" s="127">
        <v>4.0223545304024153E-2</v>
      </c>
      <c r="E41" s="123">
        <v>20300</v>
      </c>
      <c r="F41" s="127">
        <v>-9.0909090909090912E-2</v>
      </c>
      <c r="G41" s="118">
        <v>7721</v>
      </c>
      <c r="H41" s="127">
        <v>0.13912658601357333</v>
      </c>
      <c r="I41" s="356"/>
      <c r="J41" s="193"/>
      <c r="K41" s="118">
        <v>8510</v>
      </c>
      <c r="L41" s="127">
        <v>-0.12682126000410424</v>
      </c>
      <c r="M41" s="118">
        <v>1013</v>
      </c>
      <c r="N41" s="127">
        <v>-0.16072908036454017</v>
      </c>
      <c r="O41" s="118"/>
      <c r="P41" s="127"/>
    </row>
    <row r="42" spans="1:16" s="3" customFormat="1" ht="13.55" customHeight="1">
      <c r="A42" s="645"/>
      <c r="B42" s="117" t="s">
        <v>213</v>
      </c>
      <c r="C42" s="118">
        <v>1046055</v>
      </c>
      <c r="D42" s="127">
        <v>0.27</v>
      </c>
      <c r="E42" s="123">
        <v>23040</v>
      </c>
      <c r="F42" s="127">
        <v>0.18396711202466598</v>
      </c>
      <c r="G42" s="118">
        <v>6271</v>
      </c>
      <c r="H42" s="127">
        <v>0.32160168598524763</v>
      </c>
      <c r="I42" s="356"/>
      <c r="J42" s="193"/>
      <c r="K42" s="118">
        <v>9752</v>
      </c>
      <c r="L42" s="127">
        <v>6.2656641604010022E-2</v>
      </c>
      <c r="M42" s="118">
        <v>1070</v>
      </c>
      <c r="N42" s="127">
        <v>3.4583333333333335</v>
      </c>
      <c r="O42" s="118"/>
      <c r="P42" s="127"/>
    </row>
    <row r="43" spans="1:16" s="3" customFormat="1" ht="13.55" customHeight="1">
      <c r="A43" s="645"/>
      <c r="B43" s="117" t="s">
        <v>214</v>
      </c>
      <c r="C43" s="118">
        <v>989018</v>
      </c>
      <c r="D43" s="127">
        <v>0.157</v>
      </c>
      <c r="E43" s="123">
        <v>21540</v>
      </c>
      <c r="F43" s="127">
        <v>0.11375387797311272</v>
      </c>
      <c r="G43" s="118">
        <v>6196</v>
      </c>
      <c r="H43" s="127">
        <v>5.8421592073795693E-2</v>
      </c>
      <c r="I43" s="356"/>
      <c r="J43" s="193"/>
      <c r="K43" s="118">
        <v>8602</v>
      </c>
      <c r="L43" s="127">
        <v>7.1232876712328766E-2</v>
      </c>
      <c r="M43" s="118">
        <v>1196</v>
      </c>
      <c r="N43" s="127">
        <v>0.64060356652949246</v>
      </c>
      <c r="O43" s="118"/>
      <c r="P43" s="127"/>
    </row>
    <row r="44" spans="1:16" s="3" customFormat="1" ht="13.55" customHeight="1">
      <c r="A44" s="645"/>
      <c r="B44" s="117" t="s">
        <v>215</v>
      </c>
      <c r="C44" s="118">
        <v>1107498</v>
      </c>
      <c r="D44" s="127">
        <v>0.222</v>
      </c>
      <c r="E44" s="123">
        <v>18590</v>
      </c>
      <c r="F44" s="127">
        <v>6.4109902690326279E-2</v>
      </c>
      <c r="G44" s="118">
        <v>7565</v>
      </c>
      <c r="H44" s="127">
        <v>5.5826936496859735E-2</v>
      </c>
      <c r="I44" s="356"/>
      <c r="J44" s="193"/>
      <c r="K44" s="118">
        <v>6228</v>
      </c>
      <c r="L44" s="127">
        <v>-1.2525765022990328E-2</v>
      </c>
      <c r="M44" s="118">
        <v>1194</v>
      </c>
      <c r="N44" s="127">
        <v>1.7902813299232736E-2</v>
      </c>
      <c r="O44" s="118"/>
      <c r="P44" s="127"/>
    </row>
    <row r="45" spans="1:16" s="3" customFormat="1" ht="13.55" customHeight="1">
      <c r="A45" s="645"/>
      <c r="B45" s="117" t="s">
        <v>216</v>
      </c>
      <c r="C45" s="118">
        <v>1064076</v>
      </c>
      <c r="D45" s="127">
        <v>0.16200000000000001</v>
      </c>
      <c r="E45" s="123">
        <v>18910</v>
      </c>
      <c r="F45" s="127">
        <v>3.673245614035088E-2</v>
      </c>
      <c r="G45" s="118">
        <v>9139</v>
      </c>
      <c r="H45" s="127">
        <v>0.22836021505376344</v>
      </c>
      <c r="I45" s="356"/>
      <c r="J45" s="193"/>
      <c r="K45" s="118">
        <v>7334</v>
      </c>
      <c r="L45" s="127">
        <v>-2.5252525252525252E-2</v>
      </c>
      <c r="M45" s="118">
        <v>1291</v>
      </c>
      <c r="N45" s="127">
        <v>-3.2233883058470768E-2</v>
      </c>
      <c r="O45" s="118"/>
      <c r="P45" s="127"/>
    </row>
    <row r="46" spans="1:16" s="3" customFormat="1" ht="13.55" customHeight="1">
      <c r="A46" s="645"/>
      <c r="B46" s="117" t="s">
        <v>217</v>
      </c>
      <c r="C46" s="118">
        <v>1297398</v>
      </c>
      <c r="D46" s="127">
        <v>0.18099999999999999</v>
      </c>
      <c r="E46" s="123">
        <v>22960</v>
      </c>
      <c r="F46" s="127">
        <v>-3.4888608659100463E-2</v>
      </c>
      <c r="G46" s="118">
        <v>10901</v>
      </c>
      <c r="H46" s="127">
        <v>0.33820279891971522</v>
      </c>
      <c r="I46" s="368"/>
      <c r="J46" s="193"/>
      <c r="K46" s="118">
        <v>8904</v>
      </c>
      <c r="L46" s="127">
        <v>-0.11031175059952038</v>
      </c>
      <c r="M46" s="118">
        <v>1366</v>
      </c>
      <c r="N46" s="127">
        <v>2.2455089820359281E-2</v>
      </c>
      <c r="O46" s="118"/>
      <c r="P46" s="127"/>
    </row>
    <row r="47" spans="1:16" s="3" customFormat="1" ht="13.55" customHeight="1">
      <c r="A47" s="645"/>
      <c r="B47" s="117" t="s">
        <v>218</v>
      </c>
      <c r="C47" s="118">
        <v>1308664</v>
      </c>
      <c r="D47" s="127">
        <v>0.128</v>
      </c>
      <c r="E47" s="123">
        <v>19190</v>
      </c>
      <c r="F47" s="127">
        <v>-1.5897435897435898E-2</v>
      </c>
      <c r="G47" s="118">
        <v>10651</v>
      </c>
      <c r="H47" s="127">
        <v>0.3226126909226375</v>
      </c>
      <c r="I47" s="368"/>
      <c r="J47" s="193"/>
      <c r="K47" s="118">
        <v>5742</v>
      </c>
      <c r="L47" s="127">
        <v>-0.18622448979591838</v>
      </c>
      <c r="M47" s="118">
        <v>1354</v>
      </c>
      <c r="N47" s="127">
        <v>0.26660430308699717</v>
      </c>
      <c r="O47" s="118"/>
      <c r="P47" s="127"/>
    </row>
    <row r="48" spans="1:16" s="3" customFormat="1" ht="13.55" customHeight="1">
      <c r="A48" s="645"/>
      <c r="B48" s="117" t="s">
        <v>219</v>
      </c>
      <c r="C48" s="118">
        <v>1015650</v>
      </c>
      <c r="D48" s="127">
        <v>0.09</v>
      </c>
      <c r="E48" s="123">
        <v>17520</v>
      </c>
      <c r="F48" s="127">
        <v>-0.10153846153846154</v>
      </c>
      <c r="G48" s="118">
        <v>8605</v>
      </c>
      <c r="H48" s="127">
        <v>0.3430622756360231</v>
      </c>
      <c r="I48" s="368"/>
      <c r="J48" s="193"/>
      <c r="K48" s="120">
        <v>6601</v>
      </c>
      <c r="L48" s="168">
        <v>-0.20016963528413911</v>
      </c>
      <c r="M48" s="120">
        <v>910</v>
      </c>
      <c r="N48" s="168">
        <v>4.027624309392265</v>
      </c>
      <c r="O48" s="120"/>
      <c r="P48" s="168"/>
    </row>
    <row r="49" spans="1:16" s="3" customFormat="1" ht="13.55" customHeight="1">
      <c r="A49" s="645"/>
      <c r="B49" s="117" t="s">
        <v>220</v>
      </c>
      <c r="C49" s="120">
        <v>1078092</v>
      </c>
      <c r="D49" s="127">
        <v>9.5000000000000001E-2</v>
      </c>
      <c r="E49" s="123">
        <v>20210</v>
      </c>
      <c r="F49" s="127">
        <v>-0.15368509212730319</v>
      </c>
      <c r="G49" s="120">
        <v>8074</v>
      </c>
      <c r="H49" s="127">
        <v>0.38776211756617396</v>
      </c>
      <c r="I49" s="368"/>
      <c r="J49" s="193"/>
      <c r="K49" s="120">
        <v>7084</v>
      </c>
      <c r="L49" s="127">
        <v>-0.30453563714902809</v>
      </c>
      <c r="M49" s="120">
        <v>1082</v>
      </c>
      <c r="N49" s="127">
        <v>-5.5021834061135373E-2</v>
      </c>
      <c r="O49" s="120"/>
      <c r="P49" s="127"/>
    </row>
    <row r="50" spans="1:16" s="3" customFormat="1" ht="13.55" customHeight="1">
      <c r="A50" s="645"/>
      <c r="B50" s="117" t="s">
        <v>15</v>
      </c>
      <c r="C50" s="120">
        <v>1072557</v>
      </c>
      <c r="D50" s="127">
        <v>8.5999999999999993E-2</v>
      </c>
      <c r="E50" s="123">
        <v>21790</v>
      </c>
      <c r="F50" s="127">
        <v>-0.13118022328548645</v>
      </c>
      <c r="G50" s="120">
        <v>11626</v>
      </c>
      <c r="H50" s="127">
        <v>0.55407031145568775</v>
      </c>
      <c r="I50" s="368"/>
      <c r="J50" s="193"/>
      <c r="K50" s="120">
        <v>8784</v>
      </c>
      <c r="L50" s="127">
        <v>-0.16991116991116992</v>
      </c>
      <c r="M50" s="120">
        <v>1376</v>
      </c>
      <c r="N50" s="127">
        <v>0.2932330827067669</v>
      </c>
      <c r="O50" s="120"/>
      <c r="P50" s="127"/>
    </row>
    <row r="51" spans="1:16" s="3" customFormat="1" ht="13.55" customHeight="1">
      <c r="A51" s="647"/>
      <c r="B51" s="176" t="s">
        <v>207</v>
      </c>
      <c r="C51" s="120">
        <v>1081848</v>
      </c>
      <c r="D51" s="127">
        <v>6.5000000000000002E-2</v>
      </c>
      <c r="E51" s="180">
        <v>21160</v>
      </c>
      <c r="F51" s="142">
        <v>-0.27855438117967951</v>
      </c>
      <c r="G51" s="177">
        <v>11617</v>
      </c>
      <c r="H51" s="142">
        <v>0.43384349543322637</v>
      </c>
      <c r="I51" s="370"/>
      <c r="J51" s="204"/>
      <c r="K51" s="177">
        <v>7884</v>
      </c>
      <c r="L51" s="142">
        <v>-0.31083916083916086</v>
      </c>
      <c r="M51" s="177">
        <v>1303</v>
      </c>
      <c r="N51" s="142">
        <v>-4.0500736377025039E-2</v>
      </c>
      <c r="O51" s="177"/>
      <c r="P51" s="142"/>
    </row>
    <row r="52" spans="1:16" s="3" customFormat="1" ht="13.55" customHeight="1">
      <c r="A52" s="646" t="s">
        <v>208</v>
      </c>
      <c r="B52" s="152" t="s">
        <v>209</v>
      </c>
      <c r="C52" s="155">
        <v>1322909</v>
      </c>
      <c r="D52" s="154">
        <v>3.2000000000000001E-2</v>
      </c>
      <c r="E52" s="158">
        <v>28400</v>
      </c>
      <c r="F52" s="154">
        <v>-0.16886157448053848</v>
      </c>
      <c r="G52" s="155">
        <v>11227</v>
      </c>
      <c r="H52" s="154">
        <v>0.1280016075555109</v>
      </c>
      <c r="I52" s="371"/>
      <c r="J52" s="193"/>
      <c r="K52" s="155">
        <v>10846</v>
      </c>
      <c r="L52" s="154">
        <v>-0.22683205018534361</v>
      </c>
      <c r="M52" s="155">
        <v>1163</v>
      </c>
      <c r="N52" s="154">
        <v>-0.10538461538461538</v>
      </c>
      <c r="O52" s="155"/>
      <c r="P52" s="154"/>
    </row>
    <row r="53" spans="1:16" s="3" customFormat="1" ht="13.55" customHeight="1">
      <c r="A53" s="645"/>
      <c r="B53" s="117" t="s">
        <v>210</v>
      </c>
      <c r="C53" s="120">
        <v>1132463</v>
      </c>
      <c r="D53" s="127">
        <v>0.153</v>
      </c>
      <c r="E53" s="123">
        <v>21180</v>
      </c>
      <c r="F53" s="127">
        <v>4.3349753694581279E-2</v>
      </c>
      <c r="G53" s="120">
        <v>11116</v>
      </c>
      <c r="H53" s="127">
        <v>0.4397098821396192</v>
      </c>
      <c r="I53" s="368"/>
      <c r="J53" s="193"/>
      <c r="K53" s="120">
        <v>7084</v>
      </c>
      <c r="L53" s="127">
        <v>-0.16756756756756758</v>
      </c>
      <c r="M53" s="120">
        <v>1307</v>
      </c>
      <c r="N53" s="127">
        <v>0.29022704837117475</v>
      </c>
      <c r="O53" s="120"/>
      <c r="P53" s="127"/>
    </row>
    <row r="54" spans="1:16" s="3" customFormat="1" ht="13.55" customHeight="1">
      <c r="A54" s="645"/>
      <c r="B54" s="117" t="s">
        <v>7</v>
      </c>
      <c r="C54" s="120">
        <v>983589</v>
      </c>
      <c r="D54" s="127">
        <v>-6.0299999999999999E-2</v>
      </c>
      <c r="E54" s="123">
        <v>17600</v>
      </c>
      <c r="F54" s="127">
        <v>-0.23</v>
      </c>
      <c r="G54" s="120">
        <v>7169</v>
      </c>
      <c r="H54" s="127">
        <v>0.14000000000000001</v>
      </c>
      <c r="I54" s="368"/>
      <c r="J54" s="193"/>
      <c r="K54" s="120">
        <v>6750</v>
      </c>
      <c r="L54" s="127">
        <v>-0.3078342904019688</v>
      </c>
      <c r="M54" s="120">
        <v>1043</v>
      </c>
      <c r="N54" s="127">
        <v>-2.5233644859813085E-2</v>
      </c>
      <c r="O54" s="120"/>
      <c r="P54" s="127"/>
    </row>
    <row r="55" spans="1:16" s="3" customFormat="1" ht="13.55" customHeight="1">
      <c r="A55" s="645"/>
      <c r="B55" s="117" t="s">
        <v>8</v>
      </c>
      <c r="C55" s="120">
        <v>1026750</v>
      </c>
      <c r="D55" s="127">
        <v>3.7999999999999999E-2</v>
      </c>
      <c r="E55" s="123">
        <v>17660</v>
      </c>
      <c r="F55" s="127">
        <v>-0.17</v>
      </c>
      <c r="G55" s="120">
        <v>8743</v>
      </c>
      <c r="H55" s="127">
        <v>0.41</v>
      </c>
      <c r="I55" s="368"/>
      <c r="J55" s="193"/>
      <c r="K55" s="120">
        <v>6984</v>
      </c>
      <c r="L55" s="127">
        <v>-0.18809579167635435</v>
      </c>
      <c r="M55" s="120">
        <v>1069</v>
      </c>
      <c r="N55" s="127">
        <v>-0.10618729096989966</v>
      </c>
      <c r="O55" s="120"/>
      <c r="P55" s="127"/>
    </row>
    <row r="56" spans="1:16" s="3" customFormat="1" ht="13.55" customHeight="1">
      <c r="A56" s="645"/>
      <c r="B56" s="117" t="s">
        <v>9</v>
      </c>
      <c r="C56" s="120">
        <v>1099977</v>
      </c>
      <c r="D56" s="127">
        <v>-7.0000000000000001E-3</v>
      </c>
      <c r="E56" s="123">
        <v>17140</v>
      </c>
      <c r="F56" s="127">
        <v>-7.0000000000000007E-2</v>
      </c>
      <c r="G56" s="120">
        <v>9925</v>
      </c>
      <c r="H56" s="127">
        <v>0.31</v>
      </c>
      <c r="I56" s="368"/>
      <c r="J56" s="193"/>
      <c r="K56" s="120">
        <v>6200</v>
      </c>
      <c r="L56" s="127">
        <v>-4.4958253050738596E-3</v>
      </c>
      <c r="M56" s="120">
        <v>1102</v>
      </c>
      <c r="N56" s="127">
        <v>-7.705192629815745E-2</v>
      </c>
      <c r="O56" s="120"/>
      <c r="P56" s="127"/>
    </row>
    <row r="57" spans="1:16" s="3" customFormat="1" ht="13.55" customHeight="1">
      <c r="A57" s="645"/>
      <c r="B57" s="117" t="s">
        <v>10</v>
      </c>
      <c r="C57" s="120">
        <v>1004715</v>
      </c>
      <c r="D57" s="127">
        <v>-5.6000000000000001E-2</v>
      </c>
      <c r="E57" s="123">
        <v>16450</v>
      </c>
      <c r="F57" s="127">
        <v>-0.13008989952406136</v>
      </c>
      <c r="G57" s="120">
        <v>9616</v>
      </c>
      <c r="H57" s="127">
        <v>5.2193894299157551E-2</v>
      </c>
      <c r="I57" s="368"/>
      <c r="J57" s="193"/>
      <c r="K57" s="120">
        <v>6042</v>
      </c>
      <c r="L57" s="127">
        <v>-0.17616580310880825</v>
      </c>
      <c r="M57" s="120">
        <v>1170</v>
      </c>
      <c r="N57" s="127">
        <v>-9.3725793958171932E-2</v>
      </c>
      <c r="O57" s="120"/>
      <c r="P57" s="127"/>
    </row>
    <row r="58" spans="1:16" s="3" customFormat="1" ht="13.55" customHeight="1">
      <c r="A58" s="645"/>
      <c r="B58" s="117" t="s">
        <v>11</v>
      </c>
      <c r="C58" s="120">
        <v>1135843</v>
      </c>
      <c r="D58" s="127">
        <v>-0.125</v>
      </c>
      <c r="E58" s="123">
        <v>23440</v>
      </c>
      <c r="F58" s="127">
        <v>2.0905923344947785E-2</v>
      </c>
      <c r="G58" s="120">
        <v>10208</v>
      </c>
      <c r="H58" s="127">
        <v>-6.3572149344096829E-2</v>
      </c>
      <c r="I58" s="368"/>
      <c r="J58" s="193"/>
      <c r="K58" s="120">
        <v>8184</v>
      </c>
      <c r="L58" s="127">
        <v>-8.0862533692722338E-2</v>
      </c>
      <c r="M58" s="120">
        <v>1226</v>
      </c>
      <c r="N58" s="127">
        <v>-0.10248901903367491</v>
      </c>
      <c r="O58" s="120"/>
      <c r="P58" s="127"/>
    </row>
    <row r="59" spans="1:16" s="3" customFormat="1" ht="13.55" customHeight="1">
      <c r="A59" s="645"/>
      <c r="B59" s="117" t="s">
        <v>12</v>
      </c>
      <c r="C59" s="120">
        <v>1163809</v>
      </c>
      <c r="D59" s="127">
        <v>-0.111</v>
      </c>
      <c r="E59" s="123">
        <v>19290</v>
      </c>
      <c r="F59" s="127">
        <v>5.2110474205315782E-3</v>
      </c>
      <c r="G59" s="120">
        <v>10690</v>
      </c>
      <c r="H59" s="127">
        <v>3.6616280161487769E-3</v>
      </c>
      <c r="I59" s="368"/>
      <c r="J59" s="193"/>
      <c r="K59" s="120">
        <v>6336</v>
      </c>
      <c r="L59" s="127">
        <v>0.10344827586206895</v>
      </c>
      <c r="M59" s="120">
        <v>1369</v>
      </c>
      <c r="N59" s="127">
        <v>1.107828655834564E-2</v>
      </c>
      <c r="O59" s="120"/>
      <c r="P59" s="127"/>
    </row>
    <row r="60" spans="1:16" s="3" customFormat="1" ht="13.55" customHeight="1">
      <c r="A60" s="645"/>
      <c r="B60" s="117" t="s">
        <v>13</v>
      </c>
      <c r="C60" s="120">
        <v>818747</v>
      </c>
      <c r="D60" s="127">
        <v>-0.19400000000000001</v>
      </c>
      <c r="E60" s="123">
        <v>13760</v>
      </c>
      <c r="F60" s="127">
        <v>-0.21461187214611877</v>
      </c>
      <c r="G60" s="120">
        <v>6697</v>
      </c>
      <c r="H60" s="127">
        <v>-0.22173155142359091</v>
      </c>
      <c r="I60" s="368"/>
      <c r="J60" s="193"/>
      <c r="K60" s="120">
        <v>4577</v>
      </c>
      <c r="L60" s="127">
        <v>-0.30662020905923348</v>
      </c>
      <c r="M60" s="120">
        <v>1292</v>
      </c>
      <c r="N60" s="127">
        <v>0.41978021978021984</v>
      </c>
      <c r="O60" s="120"/>
      <c r="P60" s="127"/>
    </row>
    <row r="61" spans="1:16" s="3" customFormat="1" ht="13.55" customHeight="1">
      <c r="A61" s="645"/>
      <c r="B61" s="117" t="s">
        <v>14</v>
      </c>
      <c r="C61" s="120">
        <v>932716</v>
      </c>
      <c r="D61" s="127">
        <v>-0.13500000000000001</v>
      </c>
      <c r="E61" s="123">
        <v>17010</v>
      </c>
      <c r="F61" s="127">
        <v>-0.15833745670460164</v>
      </c>
      <c r="G61" s="120">
        <v>8715</v>
      </c>
      <c r="H61" s="127">
        <v>7.9390636611345045E-2</v>
      </c>
      <c r="I61" s="368"/>
      <c r="J61" s="193"/>
      <c r="K61" s="120">
        <v>5880</v>
      </c>
      <c r="L61" s="127">
        <v>-0.16996047430830041</v>
      </c>
      <c r="M61" s="120">
        <v>1212</v>
      </c>
      <c r="N61" s="127">
        <v>0.12014787430683915</v>
      </c>
      <c r="O61" s="120"/>
      <c r="P61" s="127"/>
    </row>
    <row r="62" spans="1:16" s="3" customFormat="1" ht="13.55" customHeight="1">
      <c r="A62" s="645"/>
      <c r="B62" s="117" t="s">
        <v>15</v>
      </c>
      <c r="C62" s="120">
        <v>707012</v>
      </c>
      <c r="D62" s="127">
        <v>-0.34079999999999999</v>
      </c>
      <c r="E62" s="123">
        <v>14760</v>
      </c>
      <c r="F62" s="127">
        <v>-0.32262505736576408</v>
      </c>
      <c r="G62" s="120">
        <v>8912</v>
      </c>
      <c r="H62" s="127">
        <v>-0.23344228453466365</v>
      </c>
      <c r="I62" s="368"/>
      <c r="J62" s="193"/>
      <c r="K62" s="120">
        <v>4994</v>
      </c>
      <c r="L62" s="127">
        <v>-0.4314663023679417</v>
      </c>
      <c r="M62" s="120">
        <v>1213</v>
      </c>
      <c r="N62" s="127">
        <v>-0.11845930232558144</v>
      </c>
      <c r="O62" s="120"/>
      <c r="P62" s="127"/>
    </row>
    <row r="63" spans="1:16" s="3" customFormat="1" ht="13.55" customHeight="1">
      <c r="A63" s="647"/>
      <c r="B63" s="176" t="s">
        <v>16</v>
      </c>
      <c r="C63" s="177">
        <v>667564</v>
      </c>
      <c r="D63" s="142">
        <v>-0.38290000000000002</v>
      </c>
      <c r="E63" s="180">
        <v>16130</v>
      </c>
      <c r="F63" s="142">
        <v>-0.23771266540642721</v>
      </c>
      <c r="G63" s="177">
        <v>8098</v>
      </c>
      <c r="H63" s="142">
        <v>-0.30291813721270555</v>
      </c>
      <c r="I63" s="370"/>
      <c r="J63" s="204"/>
      <c r="K63" s="177">
        <v>5184</v>
      </c>
      <c r="L63" s="142">
        <v>-0.34246575342465757</v>
      </c>
      <c r="M63" s="177">
        <v>1325</v>
      </c>
      <c r="N63" s="142">
        <v>1.6884113584036742E-2</v>
      </c>
      <c r="O63" s="177"/>
      <c r="P63" s="142"/>
    </row>
    <row r="64" spans="1:16" s="3" customFormat="1" ht="13.55" customHeight="1">
      <c r="A64" s="646" t="s">
        <v>211</v>
      </c>
      <c r="B64" s="152" t="s">
        <v>209</v>
      </c>
      <c r="C64" s="155">
        <v>812901</v>
      </c>
      <c r="D64" s="154">
        <v>-0.38600000000000001</v>
      </c>
      <c r="E64" s="123">
        <v>18500</v>
      </c>
      <c r="F64" s="127">
        <v>-0.34859154929577463</v>
      </c>
      <c r="G64" s="155">
        <v>8676</v>
      </c>
      <c r="H64" s="127">
        <v>-0.22722009441524893</v>
      </c>
      <c r="I64" s="368"/>
      <c r="J64" s="193"/>
      <c r="K64" s="155">
        <v>6300</v>
      </c>
      <c r="L64" s="127">
        <v>-0.41914069703116352</v>
      </c>
      <c r="M64" s="155">
        <v>1909</v>
      </c>
      <c r="N64" s="127">
        <v>0.64144453998280304</v>
      </c>
      <c r="O64" s="155"/>
      <c r="P64" s="127"/>
    </row>
    <row r="65" spans="1:16" s="3" customFormat="1" ht="13.55" customHeight="1">
      <c r="A65" s="645"/>
      <c r="B65" s="117" t="s">
        <v>210</v>
      </c>
      <c r="C65" s="120">
        <v>753642</v>
      </c>
      <c r="D65" s="127">
        <v>-0.33500000000000002</v>
      </c>
      <c r="E65" s="123">
        <v>17090</v>
      </c>
      <c r="F65" s="127">
        <v>-0.19310670443814915</v>
      </c>
      <c r="G65" s="120">
        <v>8305</v>
      </c>
      <c r="H65" s="127">
        <v>-0.2528787333573228</v>
      </c>
      <c r="I65" s="368"/>
      <c r="J65" s="193"/>
      <c r="K65" s="120">
        <v>5060</v>
      </c>
      <c r="L65" s="127">
        <v>-0.2857142857142857</v>
      </c>
      <c r="M65" s="120">
        <v>1119</v>
      </c>
      <c r="N65" s="127">
        <v>-0.14384085692425397</v>
      </c>
      <c r="O65" s="120"/>
      <c r="P65" s="127"/>
    </row>
    <row r="66" spans="1:16" s="3" customFormat="1" ht="13.55" customHeight="1">
      <c r="A66" s="645"/>
      <c r="B66" s="117" t="s">
        <v>7</v>
      </c>
      <c r="C66" s="120">
        <v>702043</v>
      </c>
      <c r="D66" s="127">
        <v>-0.28599999999999998</v>
      </c>
      <c r="E66" s="123">
        <v>16350</v>
      </c>
      <c r="F66" s="127">
        <v>-7.1022727272727293E-2</v>
      </c>
      <c r="G66" s="120">
        <v>5532</v>
      </c>
      <c r="H66" s="127">
        <v>-0.22834426000836938</v>
      </c>
      <c r="I66" s="368"/>
      <c r="J66" s="193"/>
      <c r="K66" s="120">
        <v>5472</v>
      </c>
      <c r="L66" s="127">
        <v>-0.18933333333333335</v>
      </c>
      <c r="M66" s="120">
        <v>1154</v>
      </c>
      <c r="N66" s="127">
        <v>0.10642377756471721</v>
      </c>
      <c r="O66" s="120"/>
      <c r="P66" s="127"/>
    </row>
    <row r="67" spans="1:16" s="3" customFormat="1" ht="13.55" customHeight="1">
      <c r="A67" s="645"/>
      <c r="B67" s="117" t="s">
        <v>8</v>
      </c>
      <c r="C67" s="120">
        <v>734681</v>
      </c>
      <c r="D67" s="127">
        <v>-0.28399999999999997</v>
      </c>
      <c r="E67" s="123">
        <v>15040</v>
      </c>
      <c r="F67" s="127">
        <v>-0.14835787089467722</v>
      </c>
      <c r="G67" s="120">
        <v>6576</v>
      </c>
      <c r="H67" s="127">
        <v>-0.24785542719890197</v>
      </c>
      <c r="I67" s="368"/>
      <c r="J67" s="193"/>
      <c r="K67" s="120">
        <v>3806</v>
      </c>
      <c r="L67" s="127">
        <v>-0.45504009163802983</v>
      </c>
      <c r="M67" s="120">
        <v>1080</v>
      </c>
      <c r="N67" s="127">
        <v>1.0289990645462987E-2</v>
      </c>
      <c r="O67" s="120"/>
      <c r="P67" s="127"/>
    </row>
    <row r="68" spans="1:16" s="3" customFormat="1" ht="13.55" customHeight="1">
      <c r="A68" s="645"/>
      <c r="B68" s="117" t="s">
        <v>9</v>
      </c>
      <c r="C68" s="120">
        <v>737396</v>
      </c>
      <c r="D68" s="127">
        <v>-0.33</v>
      </c>
      <c r="E68" s="123">
        <v>12990</v>
      </c>
      <c r="F68" s="127">
        <v>-0.24212368728121358</v>
      </c>
      <c r="G68" s="120">
        <v>6557</v>
      </c>
      <c r="H68" s="127">
        <v>-0.33934508816120912</v>
      </c>
      <c r="I68" s="368"/>
      <c r="J68" s="193"/>
      <c r="K68" s="120">
        <v>2826</v>
      </c>
      <c r="L68" s="127">
        <v>-0.54419354838709677</v>
      </c>
      <c r="M68" s="120">
        <v>1075</v>
      </c>
      <c r="N68" s="127">
        <v>-2.4500907441016295E-2</v>
      </c>
      <c r="O68" s="120"/>
      <c r="P68" s="127"/>
    </row>
    <row r="69" spans="1:16" s="3" customFormat="1" ht="13.55" customHeight="1">
      <c r="A69" s="645"/>
      <c r="B69" s="117" t="s">
        <v>10</v>
      </c>
      <c r="C69" s="120">
        <v>731137</v>
      </c>
      <c r="D69" s="127">
        <v>-0.27200000000000002</v>
      </c>
      <c r="E69" s="123">
        <v>13020</v>
      </c>
      <c r="F69" s="127">
        <v>-0.20851063829787231</v>
      </c>
      <c r="G69" s="120">
        <v>6735</v>
      </c>
      <c r="H69" s="127">
        <v>-0.29960482529118138</v>
      </c>
      <c r="I69" s="368"/>
      <c r="J69" s="193"/>
      <c r="K69" s="120">
        <v>3114</v>
      </c>
      <c r="L69" s="127">
        <v>-0.48460774577954324</v>
      </c>
      <c r="M69" s="120">
        <v>1167</v>
      </c>
      <c r="N69" s="127">
        <v>-2.564102564102555E-3</v>
      </c>
      <c r="O69" s="120"/>
      <c r="P69" s="127"/>
    </row>
    <row r="70" spans="1:16" s="3" customFormat="1" ht="13.55" customHeight="1">
      <c r="A70" s="645"/>
      <c r="B70" s="117" t="s">
        <v>11</v>
      </c>
      <c r="C70" s="120">
        <v>996695</v>
      </c>
      <c r="D70" s="127">
        <v>-0.123</v>
      </c>
      <c r="E70" s="123">
        <v>17400</v>
      </c>
      <c r="F70" s="127">
        <v>-0.25767918088737196</v>
      </c>
      <c r="G70" s="120">
        <v>9987</v>
      </c>
      <c r="H70" s="127">
        <v>-2.1649686520376132E-2</v>
      </c>
      <c r="I70" s="368"/>
      <c r="J70" s="193"/>
      <c r="K70" s="120">
        <v>5152</v>
      </c>
      <c r="L70" s="127">
        <v>-0.37047898338220919</v>
      </c>
      <c r="M70" s="120">
        <v>1194</v>
      </c>
      <c r="N70" s="127">
        <v>-2.610114192495927E-2</v>
      </c>
      <c r="O70" s="120"/>
      <c r="P70" s="127"/>
    </row>
    <row r="71" spans="1:16" s="3" customFormat="1" ht="13.55" customHeight="1">
      <c r="A71" s="645"/>
      <c r="B71" s="117" t="s">
        <v>12</v>
      </c>
      <c r="C71" s="120">
        <v>1041527</v>
      </c>
      <c r="D71" s="127">
        <v>-0.105</v>
      </c>
      <c r="E71" s="123">
        <v>15690</v>
      </c>
      <c r="F71" s="127">
        <v>-0.18662519440124414</v>
      </c>
      <c r="G71" s="120">
        <v>10600</v>
      </c>
      <c r="H71" s="127">
        <v>-8.4190832553788786E-3</v>
      </c>
      <c r="I71" s="368"/>
      <c r="J71" s="193"/>
      <c r="K71" s="120">
        <v>4200</v>
      </c>
      <c r="L71" s="127">
        <v>-0.33712121212121215</v>
      </c>
      <c r="M71" s="120">
        <v>1217</v>
      </c>
      <c r="N71" s="127">
        <v>-0.11102994886778672</v>
      </c>
      <c r="O71" s="120"/>
      <c r="P71" s="127"/>
    </row>
    <row r="72" spans="1:16" s="3" customFormat="1" ht="13.55" customHeight="1">
      <c r="A72" s="645"/>
      <c r="B72" s="117" t="s">
        <v>13</v>
      </c>
      <c r="C72" s="120">
        <v>658487</v>
      </c>
      <c r="D72" s="127">
        <v>-0.19600000000000001</v>
      </c>
      <c r="E72" s="123">
        <v>11720</v>
      </c>
      <c r="F72" s="127">
        <v>-0.14825581395348841</v>
      </c>
      <c r="G72" s="120">
        <v>4302</v>
      </c>
      <c r="H72" s="127">
        <v>-0.35762281618635205</v>
      </c>
      <c r="I72" s="368"/>
      <c r="J72" s="193"/>
      <c r="K72" s="120">
        <v>3045</v>
      </c>
      <c r="L72" s="127">
        <v>-0.33471706357876341</v>
      </c>
      <c r="M72" s="120">
        <v>856</v>
      </c>
      <c r="N72" s="127">
        <v>-0.33746130030959753</v>
      </c>
      <c r="O72" s="120"/>
      <c r="P72" s="127"/>
    </row>
    <row r="73" spans="1:16" s="3" customFormat="1" ht="13.55" customHeight="1">
      <c r="A73" s="645"/>
      <c r="B73" s="117" t="s">
        <v>14</v>
      </c>
      <c r="C73" s="120">
        <v>714880</v>
      </c>
      <c r="D73" s="127">
        <v>-0.23400000000000001</v>
      </c>
      <c r="E73" s="123">
        <v>13410</v>
      </c>
      <c r="F73" s="127">
        <v>-0.21164021164021163</v>
      </c>
      <c r="G73" s="120">
        <v>4813</v>
      </c>
      <c r="H73" s="127">
        <v>-0.44773379231210553</v>
      </c>
      <c r="I73" s="368"/>
      <c r="J73" s="193"/>
      <c r="K73" s="120">
        <v>3933</v>
      </c>
      <c r="L73" s="127">
        <v>-0.33112244897959187</v>
      </c>
      <c r="M73" s="120">
        <v>431</v>
      </c>
      <c r="N73" s="127">
        <v>-0.64438943894389444</v>
      </c>
      <c r="O73" s="120"/>
      <c r="P73" s="127"/>
    </row>
    <row r="74" spans="1:16" s="3" customFormat="1" ht="13.55" customHeight="1">
      <c r="A74" s="645"/>
      <c r="B74" s="117" t="s">
        <v>15</v>
      </c>
      <c r="C74" s="120">
        <v>721940</v>
      </c>
      <c r="D74" s="127">
        <v>2.1000000000000001E-2</v>
      </c>
      <c r="E74" s="123">
        <v>15400</v>
      </c>
      <c r="F74" s="127">
        <v>4.3360433604336057E-2</v>
      </c>
      <c r="G74" s="120">
        <v>6892</v>
      </c>
      <c r="H74" s="127">
        <v>-0.22666068222621183</v>
      </c>
      <c r="I74" s="368"/>
      <c r="J74" s="193"/>
      <c r="K74" s="120">
        <v>4370</v>
      </c>
      <c r="L74" s="127">
        <v>-0.12494993992791348</v>
      </c>
      <c r="M74" s="120">
        <v>874</v>
      </c>
      <c r="N74" s="127">
        <v>-0.27947238252267104</v>
      </c>
      <c r="O74" s="120"/>
      <c r="P74" s="127"/>
    </row>
    <row r="75" spans="1:16" s="3" customFormat="1" ht="13.55" customHeight="1">
      <c r="A75" s="647"/>
      <c r="B75" s="176" t="s">
        <v>16</v>
      </c>
      <c r="C75" s="120">
        <v>888782</v>
      </c>
      <c r="D75" s="127">
        <v>0.33100000000000002</v>
      </c>
      <c r="E75" s="177">
        <v>19100</v>
      </c>
      <c r="F75" s="142">
        <v>0.18412895226286419</v>
      </c>
      <c r="G75" s="120">
        <v>10157</v>
      </c>
      <c r="H75" s="142">
        <v>0.25426031118794756</v>
      </c>
      <c r="I75" s="370"/>
      <c r="J75" s="204"/>
      <c r="K75" s="120">
        <v>5643</v>
      </c>
      <c r="L75" s="127">
        <v>8.8541666666666741E-2</v>
      </c>
      <c r="M75" s="120">
        <v>1092</v>
      </c>
      <c r="N75" s="127">
        <v>-0.17584905660377359</v>
      </c>
      <c r="O75" s="120"/>
      <c r="P75" s="127"/>
    </row>
    <row r="76" spans="1:16" s="3" customFormat="1" ht="13.55" customHeight="1">
      <c r="A76" s="646" t="s">
        <v>212</v>
      </c>
      <c r="B76" s="209" t="s">
        <v>209</v>
      </c>
      <c r="C76" s="153">
        <v>1118261</v>
      </c>
      <c r="D76" s="154">
        <v>0.376</v>
      </c>
      <c r="E76" s="123">
        <v>21270</v>
      </c>
      <c r="F76" s="127">
        <v>0.14972972972972975</v>
      </c>
      <c r="G76" s="155">
        <v>11700</v>
      </c>
      <c r="H76" s="127">
        <v>0.34854771784232375</v>
      </c>
      <c r="I76" s="356"/>
      <c r="J76" s="193"/>
      <c r="K76" s="153">
        <v>8178</v>
      </c>
      <c r="L76" s="154">
        <v>0.29809523809523819</v>
      </c>
      <c r="M76" s="153">
        <v>1321</v>
      </c>
      <c r="N76" s="154">
        <v>-0.30801466736511263</v>
      </c>
      <c r="O76" s="153"/>
      <c r="P76" s="154"/>
    </row>
    <row r="77" spans="1:16" s="3" customFormat="1" ht="13.55" customHeight="1">
      <c r="A77" s="645"/>
      <c r="B77" s="209" t="s">
        <v>210</v>
      </c>
      <c r="C77" s="118">
        <v>908103</v>
      </c>
      <c r="D77" s="127">
        <v>0.20499999999999999</v>
      </c>
      <c r="E77" s="123">
        <v>17250</v>
      </c>
      <c r="F77" s="127">
        <v>9.362200117027486E-3</v>
      </c>
      <c r="G77" s="120">
        <v>9575</v>
      </c>
      <c r="H77" s="127">
        <v>0.15291992775436491</v>
      </c>
      <c r="I77" s="356"/>
      <c r="J77" s="193"/>
      <c r="K77" s="118">
        <v>5275</v>
      </c>
      <c r="L77" s="127">
        <v>4.2490118577075187E-2</v>
      </c>
      <c r="M77" s="118">
        <v>1075</v>
      </c>
      <c r="N77" s="127">
        <v>-3.9320822162645208E-2</v>
      </c>
      <c r="O77" s="118"/>
      <c r="P77" s="127"/>
    </row>
    <row r="78" spans="1:16" s="3" customFormat="1" ht="13.55" customHeight="1">
      <c r="A78" s="645"/>
      <c r="B78" s="209" t="s">
        <v>213</v>
      </c>
      <c r="C78" s="118">
        <v>950185</v>
      </c>
      <c r="D78" s="127">
        <v>0.35299999999999998</v>
      </c>
      <c r="E78" s="123">
        <v>21010</v>
      </c>
      <c r="F78" s="127">
        <v>0.28501529051987773</v>
      </c>
      <c r="G78" s="120">
        <v>8185</v>
      </c>
      <c r="H78" s="127">
        <v>0.47957339117859732</v>
      </c>
      <c r="I78" s="356"/>
      <c r="J78" s="193"/>
      <c r="K78" s="118">
        <v>7852</v>
      </c>
      <c r="L78" s="127">
        <v>0.43494152046783618</v>
      </c>
      <c r="M78" s="118">
        <v>1080</v>
      </c>
      <c r="N78" s="127">
        <v>-6.4124783362218385E-2</v>
      </c>
      <c r="O78" s="118"/>
      <c r="P78" s="127"/>
    </row>
    <row r="79" spans="1:16" s="3" customFormat="1" ht="13.55" customHeight="1">
      <c r="A79" s="645"/>
      <c r="B79" s="209" t="s">
        <v>214</v>
      </c>
      <c r="C79" s="118">
        <v>935904</v>
      </c>
      <c r="D79" s="127">
        <v>0.27400000000000002</v>
      </c>
      <c r="E79" s="123">
        <v>17130</v>
      </c>
      <c r="F79" s="127">
        <v>0.13896276595744683</v>
      </c>
      <c r="G79" s="120">
        <v>8619</v>
      </c>
      <c r="H79" s="127">
        <v>0.31067518248175174</v>
      </c>
      <c r="I79" s="356"/>
      <c r="J79" s="193"/>
      <c r="K79" s="118">
        <v>5136</v>
      </c>
      <c r="L79" s="127">
        <v>0.34944823962165006</v>
      </c>
      <c r="M79" s="118">
        <v>1128</v>
      </c>
      <c r="N79" s="127">
        <v>4.4444444444444509E-2</v>
      </c>
      <c r="O79" s="118"/>
      <c r="P79" s="127"/>
    </row>
    <row r="80" spans="1:16" s="3" customFormat="1" ht="13.55" customHeight="1">
      <c r="A80" s="645"/>
      <c r="B80" s="209" t="s">
        <v>215</v>
      </c>
      <c r="C80" s="118">
        <v>1023815</v>
      </c>
      <c r="D80" s="127">
        <v>0.38800000000000001</v>
      </c>
      <c r="E80" s="123">
        <v>16160</v>
      </c>
      <c r="F80" s="127">
        <v>0.24403387220939177</v>
      </c>
      <c r="G80" s="120">
        <v>9643</v>
      </c>
      <c r="H80" s="127">
        <v>0.47064206191856028</v>
      </c>
      <c r="I80" s="356"/>
      <c r="J80" s="193"/>
      <c r="K80" s="118">
        <v>4300</v>
      </c>
      <c r="L80" s="127">
        <v>0.52158527954706302</v>
      </c>
      <c r="M80" s="118">
        <v>1071</v>
      </c>
      <c r="N80" s="127">
        <v>-3.7209302325581506E-3</v>
      </c>
      <c r="O80" s="118"/>
      <c r="P80" s="127"/>
    </row>
    <row r="81" spans="1:16" s="3" customFormat="1" ht="13.55" customHeight="1">
      <c r="A81" s="645"/>
      <c r="B81" s="209" t="s">
        <v>216</v>
      </c>
      <c r="C81" s="118">
        <v>997597</v>
      </c>
      <c r="D81" s="127">
        <v>0.36399999999999999</v>
      </c>
      <c r="E81" s="123">
        <v>15330</v>
      </c>
      <c r="F81" s="127">
        <v>0.17741935483870974</v>
      </c>
      <c r="G81" s="120">
        <v>8931</v>
      </c>
      <c r="H81" s="127">
        <v>0.3260579064587974</v>
      </c>
      <c r="I81" s="356"/>
      <c r="J81" s="193"/>
      <c r="K81" s="118">
        <v>4160</v>
      </c>
      <c r="L81" s="127">
        <v>0.33590237636480413</v>
      </c>
      <c r="M81" s="118">
        <v>1006</v>
      </c>
      <c r="N81" s="127">
        <v>-0.13796058269065981</v>
      </c>
      <c r="O81" s="118"/>
      <c r="P81" s="127"/>
    </row>
    <row r="82" spans="1:16" s="3" customFormat="1" ht="13.55" customHeight="1">
      <c r="A82" s="645"/>
      <c r="B82" s="209" t="s">
        <v>217</v>
      </c>
      <c r="C82" s="118">
        <v>1223723</v>
      </c>
      <c r="D82" s="127">
        <v>0.22800000000000001</v>
      </c>
      <c r="E82" s="123">
        <v>18600</v>
      </c>
      <c r="F82" s="127">
        <v>6.8965517241379226E-2</v>
      </c>
      <c r="G82" s="120">
        <v>10782</v>
      </c>
      <c r="H82" s="127">
        <v>7.9603484529888746E-2</v>
      </c>
      <c r="I82" s="356"/>
      <c r="J82" s="193"/>
      <c r="K82" s="118">
        <v>5952</v>
      </c>
      <c r="L82" s="127">
        <v>0.15527950310559002</v>
      </c>
      <c r="M82" s="118">
        <v>1831</v>
      </c>
      <c r="N82" s="127">
        <v>0.53350083752093802</v>
      </c>
      <c r="O82" s="118"/>
      <c r="P82" s="127"/>
    </row>
    <row r="83" spans="1:16" s="3" customFormat="1" ht="13.55" customHeight="1">
      <c r="A83" s="645"/>
      <c r="B83" s="209" t="s">
        <v>218</v>
      </c>
      <c r="C83" s="118">
        <v>1235742</v>
      </c>
      <c r="D83" s="127">
        <v>0.186</v>
      </c>
      <c r="E83" s="123">
        <v>16570</v>
      </c>
      <c r="F83" s="127">
        <v>5.6086679413639207E-2</v>
      </c>
      <c r="G83" s="120">
        <v>10786</v>
      </c>
      <c r="H83" s="127">
        <v>1.7547169811320762E-2</v>
      </c>
      <c r="I83" s="356"/>
      <c r="J83" s="193"/>
      <c r="K83" s="118">
        <v>4708</v>
      </c>
      <c r="L83" s="127">
        <v>0.12095238095238092</v>
      </c>
      <c r="M83" s="118">
        <v>2223</v>
      </c>
      <c r="N83" s="127">
        <v>0.82662284305669687</v>
      </c>
      <c r="O83" s="118"/>
      <c r="P83" s="127"/>
    </row>
    <row r="84" spans="1:16" s="3" customFormat="1" ht="13.55" customHeight="1">
      <c r="A84" s="645"/>
      <c r="B84" s="209" t="s">
        <v>219</v>
      </c>
      <c r="C84" s="118">
        <v>1013123</v>
      </c>
      <c r="D84" s="127">
        <v>0.53900000000000003</v>
      </c>
      <c r="E84" s="123">
        <v>16530</v>
      </c>
      <c r="F84" s="127">
        <v>0.41040955631399312</v>
      </c>
      <c r="G84" s="120">
        <v>7958</v>
      </c>
      <c r="H84" s="127">
        <v>0.84983728498372857</v>
      </c>
      <c r="I84" s="356"/>
      <c r="J84" s="193"/>
      <c r="K84" s="118">
        <v>4290</v>
      </c>
      <c r="L84" s="127">
        <v>0.40886699507389168</v>
      </c>
      <c r="M84" s="118">
        <v>949</v>
      </c>
      <c r="N84" s="127">
        <v>0.10864485981308403</v>
      </c>
      <c r="O84" s="118"/>
      <c r="P84" s="127"/>
    </row>
    <row r="85" spans="1:16" s="3" customFormat="1" ht="13.55" customHeight="1">
      <c r="A85" s="645"/>
      <c r="B85" s="209" t="s">
        <v>220</v>
      </c>
      <c r="C85" s="118">
        <v>1055581</v>
      </c>
      <c r="D85" s="127">
        <v>0.47699999999999998</v>
      </c>
      <c r="E85" s="123">
        <v>18650</v>
      </c>
      <c r="F85" s="127">
        <v>0.39075316927665926</v>
      </c>
      <c r="G85" s="120">
        <v>8681</v>
      </c>
      <c r="H85" s="127">
        <v>0.8</v>
      </c>
      <c r="I85" s="356"/>
      <c r="J85" s="193"/>
      <c r="K85" s="118">
        <v>5425</v>
      </c>
      <c r="L85" s="127">
        <v>0.37935418255784392</v>
      </c>
      <c r="M85" s="118">
        <v>1170</v>
      </c>
      <c r="N85" s="127">
        <v>1.7146171693735499</v>
      </c>
      <c r="O85" s="118"/>
      <c r="P85" s="127"/>
    </row>
    <row r="86" spans="1:16" s="3" customFormat="1" ht="13.55" customHeight="1">
      <c r="A86" s="645"/>
      <c r="B86" s="209" t="s">
        <v>221</v>
      </c>
      <c r="C86" s="118">
        <v>1004902</v>
      </c>
      <c r="D86" s="127">
        <v>0.39200000000000002</v>
      </c>
      <c r="E86" s="123">
        <v>20020</v>
      </c>
      <c r="F86" s="127">
        <v>0.28000000000000003</v>
      </c>
      <c r="G86" s="120">
        <v>10428</v>
      </c>
      <c r="H86" s="127">
        <v>0.51</v>
      </c>
      <c r="I86" s="356"/>
      <c r="J86" s="193"/>
      <c r="K86" s="118">
        <v>6175</v>
      </c>
      <c r="L86" s="127">
        <v>0.41299999999999998</v>
      </c>
      <c r="M86" s="118">
        <v>1220</v>
      </c>
      <c r="N86" s="127">
        <v>0.41299999999999998</v>
      </c>
      <c r="O86" s="118"/>
      <c r="P86" s="127"/>
    </row>
    <row r="87" spans="1:16" s="3" customFormat="1" ht="13.55" customHeight="1">
      <c r="A87" s="647"/>
      <c r="B87" s="176" t="s">
        <v>207</v>
      </c>
      <c r="C87" s="118">
        <v>1021428</v>
      </c>
      <c r="D87" s="127">
        <v>0.14899999999999999</v>
      </c>
      <c r="E87" s="177">
        <v>20090</v>
      </c>
      <c r="F87" s="142">
        <v>5.1832460732984309E-2</v>
      </c>
      <c r="G87" s="120">
        <v>10485</v>
      </c>
      <c r="H87" s="142">
        <v>0.03</v>
      </c>
      <c r="I87" s="368"/>
      <c r="J87" s="193"/>
      <c r="K87" s="120">
        <v>5858</v>
      </c>
      <c r="L87" s="142">
        <v>3.8100301258195968E-2</v>
      </c>
      <c r="M87" s="120">
        <v>1151</v>
      </c>
      <c r="N87" s="142">
        <v>5.4029304029304059E-2</v>
      </c>
      <c r="O87" s="120"/>
      <c r="P87" s="142"/>
    </row>
    <row r="88" spans="1:16" s="3" customFormat="1" ht="13.55" customHeight="1">
      <c r="A88" s="646" t="s">
        <v>222</v>
      </c>
      <c r="B88" s="152" t="s">
        <v>209</v>
      </c>
      <c r="C88" s="155">
        <v>1268007</v>
      </c>
      <c r="D88" s="154">
        <v>0.13400000000000001</v>
      </c>
      <c r="E88" s="123">
        <v>21930</v>
      </c>
      <c r="F88" s="127">
        <v>3.1029619181946355E-2</v>
      </c>
      <c r="G88" s="155">
        <v>12685</v>
      </c>
      <c r="H88" s="127">
        <v>8.4188034188034111E-2</v>
      </c>
      <c r="I88" s="371"/>
      <c r="J88" s="198"/>
      <c r="K88" s="155">
        <v>8700</v>
      </c>
      <c r="L88" s="127">
        <v>6.3829787234042534E-2</v>
      </c>
      <c r="M88" s="155">
        <v>1196</v>
      </c>
      <c r="N88" s="127">
        <v>-9.4625283875851673E-2</v>
      </c>
      <c r="O88" s="155">
        <v>508</v>
      </c>
      <c r="P88" s="127"/>
    </row>
    <row r="89" spans="1:16" s="3" customFormat="1" ht="13.55" customHeight="1">
      <c r="A89" s="645"/>
      <c r="B89" s="117" t="s">
        <v>210</v>
      </c>
      <c r="C89" s="120">
        <v>1091628</v>
      </c>
      <c r="D89" s="127">
        <v>0.20209711893915117</v>
      </c>
      <c r="E89" s="123">
        <v>19720</v>
      </c>
      <c r="F89" s="127">
        <v>0.14318840579710135</v>
      </c>
      <c r="G89" s="120">
        <v>10133</v>
      </c>
      <c r="H89" s="127">
        <v>5.8276762402088789E-2</v>
      </c>
      <c r="I89" s="368"/>
      <c r="J89" s="193"/>
      <c r="K89" s="120">
        <v>5475</v>
      </c>
      <c r="L89" s="127">
        <v>3.7914691943127909E-2</v>
      </c>
      <c r="M89" s="120">
        <v>901</v>
      </c>
      <c r="N89" s="127">
        <v>-0.16186046511627905</v>
      </c>
      <c r="O89" s="120">
        <v>422</v>
      </c>
      <c r="P89" s="127"/>
    </row>
    <row r="90" spans="1:16" s="3" customFormat="1" ht="13.55" customHeight="1">
      <c r="A90" s="645"/>
      <c r="B90" s="117" t="s">
        <v>7</v>
      </c>
      <c r="C90" s="120">
        <v>868694</v>
      </c>
      <c r="D90" s="127">
        <v>-8.5763298726037565E-2</v>
      </c>
      <c r="E90" s="123">
        <v>16550</v>
      </c>
      <c r="F90" s="127">
        <v>-0.21227986673012855</v>
      </c>
      <c r="G90" s="120">
        <v>7072</v>
      </c>
      <c r="H90" s="127">
        <v>-0.13598045204642639</v>
      </c>
      <c r="I90" s="368"/>
      <c r="J90" s="193"/>
      <c r="K90" s="120">
        <v>4860</v>
      </c>
      <c r="L90" s="127">
        <v>-0.38104941416199689</v>
      </c>
      <c r="M90" s="120">
        <v>543</v>
      </c>
      <c r="N90" s="127">
        <v>-0.49722222222222223</v>
      </c>
      <c r="O90" s="120">
        <v>314</v>
      </c>
      <c r="P90" s="127"/>
    </row>
    <row r="91" spans="1:16" s="3" customFormat="1" ht="13.55" customHeight="1">
      <c r="A91" s="645"/>
      <c r="B91" s="117" t="s">
        <v>8</v>
      </c>
      <c r="C91" s="120">
        <v>867487</v>
      </c>
      <c r="D91" s="127">
        <v>-7.310258317092351E-2</v>
      </c>
      <c r="E91" s="123">
        <v>12740</v>
      </c>
      <c r="F91" s="127">
        <v>-0.25627553998832453</v>
      </c>
      <c r="G91" s="120">
        <v>6349</v>
      </c>
      <c r="H91" s="127">
        <v>-0.26337162083768417</v>
      </c>
      <c r="I91" s="368"/>
      <c r="J91" s="193"/>
      <c r="K91" s="120">
        <v>2640</v>
      </c>
      <c r="L91" s="127">
        <v>-0.48598130841121501</v>
      </c>
      <c r="M91" s="120">
        <v>754</v>
      </c>
      <c r="N91" s="127">
        <v>-0.33156028368794321</v>
      </c>
      <c r="O91" s="120">
        <v>459</v>
      </c>
      <c r="P91" s="127"/>
    </row>
    <row r="92" spans="1:16" s="3" customFormat="1" ht="13.55" customHeight="1">
      <c r="A92" s="645"/>
      <c r="B92" s="117" t="s">
        <v>9</v>
      </c>
      <c r="C92" s="120">
        <v>1014409</v>
      </c>
      <c r="D92" s="127">
        <v>-9.1872066730805859E-3</v>
      </c>
      <c r="E92" s="123">
        <v>14920</v>
      </c>
      <c r="F92" s="127">
        <v>-7.673267326732669E-2</v>
      </c>
      <c r="G92" s="120">
        <v>7303</v>
      </c>
      <c r="H92" s="127">
        <v>-0.24266307165819767</v>
      </c>
      <c r="I92" s="368"/>
      <c r="J92" s="193"/>
      <c r="K92" s="120">
        <v>2860</v>
      </c>
      <c r="L92" s="127">
        <v>-0.33488372093023255</v>
      </c>
      <c r="M92" s="120">
        <v>890</v>
      </c>
      <c r="N92" s="127">
        <v>-0.16900093370681601</v>
      </c>
      <c r="O92" s="120">
        <v>428</v>
      </c>
      <c r="P92" s="127"/>
    </row>
    <row r="93" spans="1:16" s="3" customFormat="1" ht="13.55" customHeight="1">
      <c r="A93" s="645"/>
      <c r="B93" s="117" t="s">
        <v>10</v>
      </c>
      <c r="C93" s="120">
        <v>1053658</v>
      </c>
      <c r="D93" s="127">
        <v>5.619603908191384E-2</v>
      </c>
      <c r="E93" s="123">
        <v>13490</v>
      </c>
      <c r="F93" s="127">
        <v>-0.12002609262883235</v>
      </c>
      <c r="G93" s="120">
        <v>7064</v>
      </c>
      <c r="H93" s="127">
        <v>-0.20904713917814355</v>
      </c>
      <c r="I93" s="368"/>
      <c r="J93" s="193"/>
      <c r="K93" s="120">
        <v>2780</v>
      </c>
      <c r="L93" s="127">
        <v>-0.33173076923076927</v>
      </c>
      <c r="M93" s="120">
        <v>911</v>
      </c>
      <c r="N93" s="127">
        <v>-9.4433399602385726E-2</v>
      </c>
      <c r="O93" s="120">
        <v>446</v>
      </c>
      <c r="P93" s="127"/>
    </row>
    <row r="94" spans="1:16" s="3" customFormat="1" ht="13.55" customHeight="1">
      <c r="A94" s="645"/>
      <c r="B94" s="117" t="s">
        <v>11</v>
      </c>
      <c r="C94" s="120">
        <v>1241629</v>
      </c>
      <c r="D94" s="127">
        <v>1.4632396383822155E-2</v>
      </c>
      <c r="E94" s="123">
        <v>18780</v>
      </c>
      <c r="F94" s="127">
        <v>9.6774193548387899E-3</v>
      </c>
      <c r="G94" s="120">
        <v>8997</v>
      </c>
      <c r="H94" s="127">
        <v>-0.16555370061213137</v>
      </c>
      <c r="I94" s="368"/>
      <c r="J94" s="193"/>
      <c r="K94" s="120">
        <v>4928</v>
      </c>
      <c r="L94" s="127">
        <v>-0.17204301075268813</v>
      </c>
      <c r="M94" s="120">
        <v>2453</v>
      </c>
      <c r="N94" s="127">
        <v>0.33970507919169846</v>
      </c>
      <c r="O94" s="120">
        <v>399</v>
      </c>
      <c r="P94" s="127"/>
    </row>
    <row r="95" spans="1:16" s="3" customFormat="1" ht="13.55" customHeight="1">
      <c r="A95" s="645"/>
      <c r="B95" s="117" t="s">
        <v>12</v>
      </c>
      <c r="C95" s="120">
        <v>1247222</v>
      </c>
      <c r="D95" s="127">
        <v>9.2899650574310814E-3</v>
      </c>
      <c r="E95" s="123">
        <v>16280</v>
      </c>
      <c r="F95" s="127">
        <v>-1.7501508750754402E-2</v>
      </c>
      <c r="G95" s="120">
        <v>10540</v>
      </c>
      <c r="H95" s="127">
        <v>-2.2807342851844936E-2</v>
      </c>
      <c r="I95" s="368"/>
      <c r="J95" s="193"/>
      <c r="K95" s="120">
        <v>3728</v>
      </c>
      <c r="L95" s="127">
        <v>-0.20815632965165676</v>
      </c>
      <c r="M95" s="120">
        <v>2390</v>
      </c>
      <c r="N95" s="127">
        <v>7.5123706702654003E-2</v>
      </c>
      <c r="O95" s="120">
        <v>420</v>
      </c>
      <c r="P95" s="127"/>
    </row>
    <row r="96" spans="1:16" s="3" customFormat="1" ht="13.55" customHeight="1">
      <c r="A96" s="645"/>
      <c r="B96" s="117" t="s">
        <v>13</v>
      </c>
      <c r="C96" s="120">
        <v>1013507</v>
      </c>
      <c r="D96" s="127">
        <v>3.7902604126053798E-4</v>
      </c>
      <c r="E96" s="123">
        <v>14340</v>
      </c>
      <c r="F96" s="127">
        <v>-0.13248638838475502</v>
      </c>
      <c r="G96" s="120">
        <v>6746</v>
      </c>
      <c r="H96" s="127">
        <v>-0.15229957275697414</v>
      </c>
      <c r="I96" s="368"/>
      <c r="J96" s="193"/>
      <c r="K96" s="120">
        <v>2672</v>
      </c>
      <c r="L96" s="127">
        <v>-0.37715617715617711</v>
      </c>
      <c r="M96" s="120">
        <v>1226</v>
      </c>
      <c r="N96" s="127">
        <v>0.29188619599578502</v>
      </c>
      <c r="O96" s="120">
        <v>352</v>
      </c>
      <c r="P96" s="127"/>
    </row>
    <row r="97" spans="1:16" s="3" customFormat="1" ht="13.55" customHeight="1">
      <c r="A97" s="645"/>
      <c r="B97" s="117" t="s">
        <v>14</v>
      </c>
      <c r="C97" s="120">
        <v>1032589</v>
      </c>
      <c r="D97" s="127">
        <v>-2.178136969119376E-2</v>
      </c>
      <c r="E97" s="123">
        <v>16610</v>
      </c>
      <c r="F97" s="127">
        <v>-0.10938337801608577</v>
      </c>
      <c r="G97" s="120">
        <v>7880</v>
      </c>
      <c r="H97" s="127">
        <v>-9.227047575164149E-2</v>
      </c>
      <c r="I97" s="368"/>
      <c r="J97" s="193"/>
      <c r="K97" s="120">
        <v>3600</v>
      </c>
      <c r="L97" s="127">
        <v>-0.33640552995391704</v>
      </c>
      <c r="M97" s="120">
        <v>1305</v>
      </c>
      <c r="N97" s="127">
        <v>0.11538461538461542</v>
      </c>
      <c r="O97" s="120">
        <v>387</v>
      </c>
      <c r="P97" s="127"/>
    </row>
    <row r="98" spans="1:16" s="3" customFormat="1" ht="13.55" customHeight="1">
      <c r="A98" s="645"/>
      <c r="B98" s="117" t="s">
        <v>15</v>
      </c>
      <c r="C98" s="120">
        <v>974255</v>
      </c>
      <c r="D98" s="127">
        <v>-3.0497501248878001E-2</v>
      </c>
      <c r="E98" s="123">
        <v>18100</v>
      </c>
      <c r="F98" s="127">
        <v>-9.5904095904095876E-2</v>
      </c>
      <c r="G98" s="120">
        <v>11389</v>
      </c>
      <c r="H98" s="127">
        <v>9.2155734560797953E-2</v>
      </c>
      <c r="I98" s="368"/>
      <c r="J98" s="193"/>
      <c r="K98" s="120">
        <v>4528</v>
      </c>
      <c r="L98" s="127">
        <v>-0.26672064777327931</v>
      </c>
      <c r="M98" s="120">
        <v>1397</v>
      </c>
      <c r="N98" s="127">
        <v>0.14508196721311473</v>
      </c>
      <c r="O98" s="120">
        <v>516</v>
      </c>
      <c r="P98" s="127"/>
    </row>
    <row r="99" spans="1:16" s="3" customFormat="1" ht="13.55" customHeight="1">
      <c r="A99" s="647"/>
      <c r="B99" s="176" t="s">
        <v>16</v>
      </c>
      <c r="C99" s="120">
        <v>1020648</v>
      </c>
      <c r="D99" s="142">
        <v>-7.6363679084575709E-4</v>
      </c>
      <c r="E99" s="123">
        <v>21020</v>
      </c>
      <c r="F99" s="142">
        <v>4.629168740666989E-2</v>
      </c>
      <c r="G99" s="120">
        <v>11345</v>
      </c>
      <c r="H99" s="142">
        <v>8.2021936099189396E-2</v>
      </c>
      <c r="I99" s="370"/>
      <c r="J99" s="204"/>
      <c r="K99" s="120">
        <v>6016</v>
      </c>
      <c r="L99" s="142">
        <v>2.6971662683509701E-2</v>
      </c>
      <c r="M99" s="120">
        <v>1998</v>
      </c>
      <c r="N99" s="142">
        <v>0.73588184187662908</v>
      </c>
      <c r="O99" s="120">
        <v>450</v>
      </c>
      <c r="P99" s="142"/>
    </row>
    <row r="100" spans="1:16" s="3" customFormat="1" ht="13.55" customHeight="1">
      <c r="A100" s="646" t="s">
        <v>223</v>
      </c>
      <c r="B100" s="152" t="s">
        <v>209</v>
      </c>
      <c r="C100" s="155">
        <v>1200782</v>
      </c>
      <c r="D100" s="127">
        <v>-5.3016268837632601E-2</v>
      </c>
      <c r="E100" s="158">
        <v>19910</v>
      </c>
      <c r="F100" s="154">
        <v>-9.2111263109895147E-2</v>
      </c>
      <c r="G100" s="155">
        <v>12758</v>
      </c>
      <c r="H100" s="127">
        <v>5.7548285376429753E-3</v>
      </c>
      <c r="I100" s="371"/>
      <c r="J100" s="193"/>
      <c r="K100" s="155">
        <v>7648</v>
      </c>
      <c r="L100" s="127">
        <v>-0.12091954022988505</v>
      </c>
      <c r="M100" s="155">
        <v>1823</v>
      </c>
      <c r="N100" s="127">
        <v>0.52424749163879603</v>
      </c>
      <c r="O100" s="155">
        <v>376</v>
      </c>
      <c r="P100" s="127">
        <v>-0.25984251968503935</v>
      </c>
    </row>
    <row r="101" spans="1:16" s="3" customFormat="1" ht="13.55" customHeight="1">
      <c r="A101" s="645"/>
      <c r="B101" s="117" t="s">
        <v>210</v>
      </c>
      <c r="C101" s="120">
        <v>1150334</v>
      </c>
      <c r="D101" s="127">
        <v>5.3778393372101121E-2</v>
      </c>
      <c r="E101" s="123">
        <v>21880</v>
      </c>
      <c r="F101" s="127">
        <v>0.1095334685598377</v>
      </c>
      <c r="G101" s="120">
        <v>12537</v>
      </c>
      <c r="H101" s="127">
        <v>0.23724464620546737</v>
      </c>
      <c r="I101" s="368"/>
      <c r="J101" s="193"/>
      <c r="K101" s="120">
        <v>5696</v>
      </c>
      <c r="L101" s="127">
        <v>4.0365296803652972E-2</v>
      </c>
      <c r="M101" s="120">
        <v>1949</v>
      </c>
      <c r="N101" s="127">
        <v>1.16315205327414</v>
      </c>
      <c r="O101" s="120">
        <v>420</v>
      </c>
      <c r="P101" s="127">
        <v>-4.7393364928910442E-3</v>
      </c>
    </row>
    <row r="102" spans="1:16" s="3" customFormat="1" ht="13.55" customHeight="1">
      <c r="A102" s="645"/>
      <c r="B102" s="117" t="s">
        <v>7</v>
      </c>
      <c r="C102" s="120">
        <v>1018952</v>
      </c>
      <c r="D102" s="127">
        <v>0.17296999864163906</v>
      </c>
      <c r="E102" s="123">
        <v>17570</v>
      </c>
      <c r="F102" s="127">
        <v>6.1631419939577103E-2</v>
      </c>
      <c r="G102" s="120">
        <v>9431</v>
      </c>
      <c r="H102" s="127">
        <v>0.33356900452488691</v>
      </c>
      <c r="I102" s="368"/>
      <c r="J102" s="193"/>
      <c r="K102" s="120">
        <v>5456</v>
      </c>
      <c r="L102" s="127">
        <v>0.12263374485596712</v>
      </c>
      <c r="M102" s="120">
        <v>1177</v>
      </c>
      <c r="N102" s="127">
        <v>1.1675874769797421</v>
      </c>
      <c r="O102" s="120">
        <v>351</v>
      </c>
      <c r="P102" s="127">
        <v>0.11783439490445868</v>
      </c>
    </row>
    <row r="103" spans="1:16" s="3" customFormat="1" ht="13.55" customHeight="1">
      <c r="A103" s="645"/>
      <c r="B103" s="221" t="s">
        <v>8</v>
      </c>
      <c r="C103" s="216">
        <v>1018645</v>
      </c>
      <c r="D103" s="222">
        <v>0.17424814435259547</v>
      </c>
      <c r="E103" s="225">
        <v>15410</v>
      </c>
      <c r="F103" s="222">
        <v>0.2095761381475667</v>
      </c>
      <c r="G103" s="216">
        <v>9399</v>
      </c>
      <c r="H103" s="222">
        <v>0.48039061269491268</v>
      </c>
      <c r="I103" s="233"/>
      <c r="J103" s="193"/>
      <c r="K103" s="216">
        <v>3648</v>
      </c>
      <c r="L103" s="222">
        <v>0.38181818181818183</v>
      </c>
      <c r="M103" s="216">
        <v>1237</v>
      </c>
      <c r="N103" s="222">
        <v>0.64058355437665782</v>
      </c>
      <c r="O103" s="216">
        <v>292</v>
      </c>
      <c r="P103" s="222">
        <v>-0.36383442265795207</v>
      </c>
    </row>
    <row r="104" spans="1:16" s="3" customFormat="1" ht="13.55" customHeight="1">
      <c r="A104" s="645"/>
      <c r="B104" s="117" t="s">
        <v>9</v>
      </c>
      <c r="C104" s="120">
        <v>1096950</v>
      </c>
      <c r="D104" s="127">
        <v>8.1368560413008953E-2</v>
      </c>
      <c r="E104" s="123">
        <v>13470</v>
      </c>
      <c r="F104" s="222">
        <v>-9.7184986595174272E-2</v>
      </c>
      <c r="G104" s="120">
        <v>9052</v>
      </c>
      <c r="H104" s="222">
        <v>0.23949062029303025</v>
      </c>
      <c r="I104" s="368"/>
      <c r="J104" s="193"/>
      <c r="K104" s="120">
        <v>3024</v>
      </c>
      <c r="L104" s="127">
        <v>5.7342657342657422E-2</v>
      </c>
      <c r="M104" s="120">
        <v>1151</v>
      </c>
      <c r="N104" s="127">
        <v>0.29325842696629212</v>
      </c>
      <c r="O104" s="120">
        <v>293</v>
      </c>
      <c r="P104" s="127">
        <v>-0.31542056074766356</v>
      </c>
    </row>
    <row r="105" spans="1:16" s="3" customFormat="1" ht="13.55" customHeight="1">
      <c r="A105" s="645"/>
      <c r="B105" s="221" t="s">
        <v>10</v>
      </c>
      <c r="C105" s="216">
        <v>1109273</v>
      </c>
      <c r="D105" s="222">
        <v>5.278278150974984E-2</v>
      </c>
      <c r="E105" s="225">
        <v>13960</v>
      </c>
      <c r="F105" s="222">
        <v>3.4840622683469213E-2</v>
      </c>
      <c r="G105" s="216">
        <v>10369</v>
      </c>
      <c r="H105" s="222">
        <v>0.46786523216308051</v>
      </c>
      <c r="I105" s="233"/>
      <c r="J105" s="193"/>
      <c r="K105" s="216">
        <v>2896</v>
      </c>
      <c r="L105" s="222">
        <v>4.1726618705036023E-2</v>
      </c>
      <c r="M105" s="216">
        <v>1733</v>
      </c>
      <c r="N105" s="222">
        <v>0.90230515916575182</v>
      </c>
      <c r="O105" s="216">
        <v>375</v>
      </c>
      <c r="P105" s="222">
        <v>-0.15919282511210764</v>
      </c>
    </row>
    <row r="106" spans="1:16" s="3" customFormat="1" ht="13.55" customHeight="1">
      <c r="A106" s="645"/>
      <c r="B106" s="117" t="s">
        <v>11</v>
      </c>
      <c r="C106" s="120">
        <v>1305418</v>
      </c>
      <c r="D106" s="222">
        <v>5.137524977267767E-2</v>
      </c>
      <c r="E106" s="123">
        <v>16280</v>
      </c>
      <c r="F106" s="222">
        <v>-0.13312034078807244</v>
      </c>
      <c r="G106" s="120">
        <v>11391</v>
      </c>
      <c r="H106" s="222">
        <v>0.26608869623207743</v>
      </c>
      <c r="I106" s="233"/>
      <c r="J106" s="193"/>
      <c r="K106" s="120">
        <v>4240</v>
      </c>
      <c r="L106" s="127">
        <v>-0.13961038961038963</v>
      </c>
      <c r="M106" s="120">
        <v>1562</v>
      </c>
      <c r="N106" s="127">
        <v>-0.36322869955156956</v>
      </c>
      <c r="O106" s="120">
        <v>381</v>
      </c>
      <c r="P106" s="127">
        <v>-4.5112781954887216E-2</v>
      </c>
    </row>
    <row r="107" spans="1:16" s="3" customFormat="1" ht="13.55" customHeight="1">
      <c r="A107" s="645"/>
      <c r="B107" s="221" t="s">
        <v>12</v>
      </c>
      <c r="C107" s="216">
        <v>1334651</v>
      </c>
      <c r="D107" s="222">
        <v>7.0098987990911008E-2</v>
      </c>
      <c r="E107" s="225">
        <v>16230</v>
      </c>
      <c r="F107" s="222">
        <v>-3.0712530712531105E-3</v>
      </c>
      <c r="G107" s="216">
        <v>12810</v>
      </c>
      <c r="H107" s="222">
        <v>0.21537001897533203</v>
      </c>
      <c r="I107" s="233"/>
      <c r="J107" s="193"/>
      <c r="K107" s="216">
        <v>3040</v>
      </c>
      <c r="L107" s="222">
        <v>-0.18454935622317592</v>
      </c>
      <c r="M107" s="216">
        <v>1646</v>
      </c>
      <c r="N107" s="222">
        <v>-0.31129707112970706</v>
      </c>
      <c r="O107" s="216">
        <v>370</v>
      </c>
      <c r="P107" s="222">
        <v>-0.11904761904761907</v>
      </c>
    </row>
    <row r="108" spans="1:16" s="3" customFormat="1" ht="13.55" customHeight="1">
      <c r="A108" s="645"/>
      <c r="B108" s="221" t="s">
        <v>13</v>
      </c>
      <c r="C108" s="216">
        <v>1059709</v>
      </c>
      <c r="D108" s="222">
        <v>4.5586266301071425E-2</v>
      </c>
      <c r="E108" s="225">
        <v>14400</v>
      </c>
      <c r="F108" s="222">
        <v>4.1841004184099972E-3</v>
      </c>
      <c r="G108" s="216">
        <v>8836</v>
      </c>
      <c r="H108" s="222">
        <v>0.30981322265045952</v>
      </c>
      <c r="I108" s="368"/>
      <c r="J108" s="193"/>
      <c r="K108" s="216">
        <v>2848</v>
      </c>
      <c r="L108" s="222">
        <v>6.5868263473053856E-2</v>
      </c>
      <c r="M108" s="216">
        <v>1656</v>
      </c>
      <c r="N108" s="222">
        <v>0.35073409461663951</v>
      </c>
      <c r="O108" s="216">
        <v>318</v>
      </c>
      <c r="P108" s="222">
        <v>-9.6590909090909061E-2</v>
      </c>
    </row>
    <row r="109" spans="1:16" s="3" customFormat="1" ht="13.55" customHeight="1">
      <c r="A109" s="645"/>
      <c r="B109" s="117" t="s">
        <v>14</v>
      </c>
      <c r="C109" s="120">
        <v>1154742</v>
      </c>
      <c r="D109" s="222">
        <v>0.11829779321685588</v>
      </c>
      <c r="E109" s="123">
        <v>16900</v>
      </c>
      <c r="F109" s="222">
        <v>1.7459361830222786E-2</v>
      </c>
      <c r="G109" s="120">
        <v>8105</v>
      </c>
      <c r="H109" s="127">
        <v>0.03</v>
      </c>
      <c r="I109" s="368"/>
      <c r="J109" s="193"/>
      <c r="K109" s="120">
        <v>4048</v>
      </c>
      <c r="L109" s="127">
        <v>0.12444444444444436</v>
      </c>
      <c r="M109" s="120">
        <v>1674</v>
      </c>
      <c r="N109" s="127">
        <v>0.28275862068965507</v>
      </c>
      <c r="O109" s="120">
        <v>364</v>
      </c>
      <c r="P109" s="127">
        <v>-5.9431524547803649E-2</v>
      </c>
    </row>
    <row r="110" spans="1:16" s="3" customFormat="1" ht="13.55" customHeight="1">
      <c r="A110" s="645"/>
      <c r="B110" s="117" t="s">
        <v>15</v>
      </c>
      <c r="C110" s="120">
        <v>1117550</v>
      </c>
      <c r="D110" s="222">
        <v>0.14708161620930865</v>
      </c>
      <c r="E110" s="123">
        <v>17930</v>
      </c>
      <c r="F110" s="222">
        <v>-9.3922651933702195E-3</v>
      </c>
      <c r="G110" s="120">
        <v>11833</v>
      </c>
      <c r="H110" s="222">
        <v>3.8984985512336534E-2</v>
      </c>
      <c r="I110" s="368"/>
      <c r="J110" s="193"/>
      <c r="K110" s="120">
        <v>4672</v>
      </c>
      <c r="L110" s="127">
        <v>3.180212014134276E-2</v>
      </c>
      <c r="M110" s="120">
        <v>1991</v>
      </c>
      <c r="N110" s="127">
        <v>0.4251968503937007</v>
      </c>
      <c r="O110" s="120">
        <v>464</v>
      </c>
      <c r="P110" s="127">
        <v>-0.10077519379844957</v>
      </c>
    </row>
    <row r="111" spans="1:16" s="3" customFormat="1" ht="13.55" customHeight="1">
      <c r="A111" s="647"/>
      <c r="B111" s="176" t="s">
        <v>16</v>
      </c>
      <c r="C111" s="120">
        <v>1169970</v>
      </c>
      <c r="D111" s="222">
        <v>0.1463011733722106</v>
      </c>
      <c r="E111" s="123">
        <v>21330</v>
      </c>
      <c r="F111" s="222">
        <v>1.4747859181731604E-2</v>
      </c>
      <c r="G111" s="120">
        <v>12873</v>
      </c>
      <c r="H111" s="229">
        <v>0.13468488320846195</v>
      </c>
      <c r="I111" s="370"/>
      <c r="J111" s="204"/>
      <c r="K111" s="120">
        <v>5680</v>
      </c>
      <c r="L111" s="127">
        <v>-5.5851063829787218E-2</v>
      </c>
      <c r="M111" s="120">
        <v>2012</v>
      </c>
      <c r="N111" s="127">
        <v>7.0070070070069601E-3</v>
      </c>
      <c r="O111" s="120">
        <v>400</v>
      </c>
      <c r="P111" s="127">
        <v>-0.11111111111111116</v>
      </c>
    </row>
    <row r="112" spans="1:16" s="3" customFormat="1" ht="13.55" customHeight="1">
      <c r="A112" s="646" t="s">
        <v>224</v>
      </c>
      <c r="B112" s="152" t="s">
        <v>209</v>
      </c>
      <c r="C112" s="155">
        <v>1425900</v>
      </c>
      <c r="D112" s="154">
        <v>0.18747616136817508</v>
      </c>
      <c r="E112" s="158">
        <v>21380</v>
      </c>
      <c r="F112" s="154">
        <v>7.3832245102963379E-2</v>
      </c>
      <c r="G112" s="155">
        <v>13241</v>
      </c>
      <c r="H112" s="222">
        <v>3.7858598526414822E-2</v>
      </c>
      <c r="I112" s="428"/>
      <c r="J112" s="193"/>
      <c r="K112" s="155">
        <v>7536</v>
      </c>
      <c r="L112" s="154">
        <v>-1.4644351464435101E-2</v>
      </c>
      <c r="M112" s="155">
        <v>1770</v>
      </c>
      <c r="N112" s="154">
        <v>-2.9072956664838223E-2</v>
      </c>
      <c r="O112" s="155">
        <v>546</v>
      </c>
      <c r="P112" s="154">
        <v>0.4521276595744681</v>
      </c>
    </row>
    <row r="113" spans="1:16" s="3" customFormat="1" ht="13.55" customHeight="1">
      <c r="A113" s="645"/>
      <c r="B113" s="117" t="s">
        <v>210</v>
      </c>
      <c r="C113" s="120">
        <v>1184807</v>
      </c>
      <c r="D113" s="127">
        <v>2.9967818042412029E-2</v>
      </c>
      <c r="E113" s="123">
        <v>16560</v>
      </c>
      <c r="F113" s="127">
        <v>-0.24314442413162707</v>
      </c>
      <c r="G113" s="120">
        <v>10098</v>
      </c>
      <c r="H113" s="127">
        <v>-0.19454414931801867</v>
      </c>
      <c r="I113" s="428"/>
      <c r="J113" s="193"/>
      <c r="K113" s="120">
        <v>4080</v>
      </c>
      <c r="L113" s="127">
        <v>-0.2837078651685393</v>
      </c>
      <c r="M113" s="120">
        <v>1233</v>
      </c>
      <c r="N113" s="127">
        <v>-0.36736788096459727</v>
      </c>
      <c r="O113" s="120">
        <v>257</v>
      </c>
      <c r="P113" s="127">
        <v>-0.38809523809523805</v>
      </c>
    </row>
    <row r="114" spans="1:16" s="3" customFormat="1" ht="13.55" customHeight="1">
      <c r="A114" s="645"/>
      <c r="B114" s="117" t="s">
        <v>7</v>
      </c>
      <c r="C114" s="120">
        <v>1113946</v>
      </c>
      <c r="D114" s="127">
        <v>9.322715888481499E-2</v>
      </c>
      <c r="E114" s="123">
        <v>16590</v>
      </c>
      <c r="F114" s="127">
        <v>-5.5776892430278835E-2</v>
      </c>
      <c r="G114" s="120">
        <v>9395</v>
      </c>
      <c r="H114" s="127">
        <v>-3.8171986003605607E-3</v>
      </c>
      <c r="I114" s="428"/>
      <c r="J114" s="193"/>
      <c r="K114" s="120">
        <v>5200</v>
      </c>
      <c r="L114" s="127">
        <v>-4.692082111436946E-2</v>
      </c>
      <c r="M114" s="120">
        <v>1452</v>
      </c>
      <c r="N114" s="127">
        <v>0.23364485981308403</v>
      </c>
      <c r="O114" s="120">
        <v>332</v>
      </c>
      <c r="P114" s="127">
        <v>-5.4131054131054124E-2</v>
      </c>
    </row>
    <row r="115" spans="1:16" s="3" customFormat="1" ht="13.55" customHeight="1">
      <c r="A115" s="645"/>
      <c r="B115" s="221" t="s">
        <v>8</v>
      </c>
      <c r="C115" s="216">
        <v>1097420</v>
      </c>
      <c r="D115" s="127">
        <v>7.733312390479509E-2</v>
      </c>
      <c r="E115" s="225">
        <v>15290</v>
      </c>
      <c r="F115" s="127">
        <v>-7.7871512005190935E-3</v>
      </c>
      <c r="G115" s="216">
        <v>9645</v>
      </c>
      <c r="H115" s="222">
        <v>2.6172997127353881E-2</v>
      </c>
      <c r="I115" s="428"/>
      <c r="J115" s="193"/>
      <c r="K115" s="216">
        <v>3808</v>
      </c>
      <c r="L115" s="127">
        <v>4.3859649122806932E-2</v>
      </c>
      <c r="M115" s="216">
        <v>1197</v>
      </c>
      <c r="N115" s="127">
        <v>-3.2336297493936961E-2</v>
      </c>
      <c r="O115" s="216">
        <v>354</v>
      </c>
      <c r="P115" s="127">
        <v>0.21232876712328763</v>
      </c>
    </row>
    <row r="116" spans="1:16" s="3" customFormat="1" ht="13.55" customHeight="1">
      <c r="A116" s="645"/>
      <c r="B116" s="117" t="s">
        <v>9</v>
      </c>
      <c r="C116" s="120">
        <v>1185405</v>
      </c>
      <c r="D116" s="127">
        <v>8.0637221386571853E-2</v>
      </c>
      <c r="E116" s="225">
        <v>14020</v>
      </c>
      <c r="F116" s="127">
        <v>4.0831477357089918E-2</v>
      </c>
      <c r="G116" s="120">
        <v>11525</v>
      </c>
      <c r="H116" s="222">
        <v>0.27319929297392842</v>
      </c>
      <c r="I116" s="428"/>
      <c r="J116" s="193"/>
      <c r="K116" s="120">
        <v>2656</v>
      </c>
      <c r="L116" s="127">
        <v>-0.12169312169312174</v>
      </c>
      <c r="M116" s="120">
        <v>1204</v>
      </c>
      <c r="N116" s="127">
        <v>4.6046915725456161E-2</v>
      </c>
      <c r="O116" s="120">
        <v>329</v>
      </c>
      <c r="P116" s="127">
        <v>0.12286689419795227</v>
      </c>
    </row>
    <row r="117" spans="1:16" s="3" customFormat="1" ht="13.55" customHeight="1">
      <c r="A117" s="645"/>
      <c r="B117" s="221" t="s">
        <v>10</v>
      </c>
      <c r="C117" s="216">
        <v>1221491</v>
      </c>
      <c r="D117" s="127">
        <v>0.10116355486881949</v>
      </c>
      <c r="E117" s="225">
        <v>14540</v>
      </c>
      <c r="F117" s="127">
        <v>4.1547277936962779E-2</v>
      </c>
      <c r="G117" s="216">
        <v>11435</v>
      </c>
      <c r="H117" s="222">
        <v>0.10280644227987268</v>
      </c>
      <c r="I117" s="428"/>
      <c r="J117" s="193"/>
      <c r="K117" s="216">
        <v>2896</v>
      </c>
      <c r="L117" s="127">
        <v>0</v>
      </c>
      <c r="M117" s="216">
        <v>1225</v>
      </c>
      <c r="N117" s="127">
        <v>-0.29313329486439699</v>
      </c>
      <c r="O117" s="216">
        <v>320</v>
      </c>
      <c r="P117" s="127">
        <v>-0.14666666666666661</v>
      </c>
    </row>
    <row r="118" spans="1:16" s="3" customFormat="1" ht="13.55" customHeight="1">
      <c r="A118" s="645"/>
      <c r="B118" s="117" t="s">
        <v>11</v>
      </c>
      <c r="C118" s="120">
        <v>1417422</v>
      </c>
      <c r="D118" s="127">
        <v>8.5799337836616321E-2</v>
      </c>
      <c r="E118" s="123">
        <v>15900</v>
      </c>
      <c r="F118" s="127">
        <v>-2.3341523341523396E-2</v>
      </c>
      <c r="G118" s="120">
        <v>13071</v>
      </c>
      <c r="H118" s="222">
        <v>0.14748485646563081</v>
      </c>
      <c r="I118" s="428"/>
      <c r="J118" s="193"/>
      <c r="K118" s="120">
        <v>3808</v>
      </c>
      <c r="L118" s="127">
        <v>-0.10188679245283017</v>
      </c>
      <c r="M118" s="120">
        <v>1317</v>
      </c>
      <c r="N118" s="127">
        <v>-0.15685019206145967</v>
      </c>
      <c r="O118" s="120">
        <v>321</v>
      </c>
      <c r="P118" s="127">
        <v>-0.15748031496062997</v>
      </c>
    </row>
    <row r="119" spans="1:16" s="3" customFormat="1" ht="13.55" customHeight="1">
      <c r="A119" s="645"/>
      <c r="B119" s="221" t="s">
        <v>12</v>
      </c>
      <c r="C119" s="216">
        <v>1407186</v>
      </c>
      <c r="D119" s="127">
        <v>5.4347541042564687E-2</v>
      </c>
      <c r="E119" s="225">
        <v>15030</v>
      </c>
      <c r="F119" s="127">
        <v>-7.3937153419593393E-2</v>
      </c>
      <c r="G119" s="216">
        <v>13389</v>
      </c>
      <c r="H119" s="222">
        <v>4.5199063231850189E-2</v>
      </c>
      <c r="I119" s="428"/>
      <c r="J119" s="193"/>
      <c r="K119" s="216">
        <v>2912</v>
      </c>
      <c r="L119" s="127">
        <v>-4.2105263157894757E-2</v>
      </c>
      <c r="M119" s="216">
        <v>1505</v>
      </c>
      <c r="N119" s="127">
        <v>-8.566221142162822E-2</v>
      </c>
      <c r="O119" s="216">
        <v>352</v>
      </c>
      <c r="P119" s="127">
        <v>-4.8648648648648596E-2</v>
      </c>
    </row>
    <row r="120" spans="1:16" s="3" customFormat="1" ht="13.55" customHeight="1">
      <c r="A120" s="645"/>
      <c r="B120" s="221" t="s">
        <v>13</v>
      </c>
      <c r="C120" s="216">
        <v>1195238</v>
      </c>
      <c r="D120" s="127">
        <v>0.12789265732385022</v>
      </c>
      <c r="E120" s="225">
        <v>16230</v>
      </c>
      <c r="F120" s="127">
        <v>0.12708333333333344</v>
      </c>
      <c r="G120" s="216">
        <v>10848</v>
      </c>
      <c r="H120" s="222">
        <v>0.22770484382073342</v>
      </c>
      <c r="I120" s="428"/>
      <c r="J120" s="193"/>
      <c r="K120" s="216">
        <v>3504</v>
      </c>
      <c r="L120" s="127">
        <v>0.2303370786516854</v>
      </c>
      <c r="M120" s="216">
        <v>1890</v>
      </c>
      <c r="N120" s="127">
        <v>0.14130434782608692</v>
      </c>
      <c r="O120" s="216">
        <v>365</v>
      </c>
      <c r="P120" s="127">
        <v>0.14779874213836486</v>
      </c>
    </row>
    <row r="121" spans="1:16" s="3" customFormat="1" ht="13.55" customHeight="1">
      <c r="A121" s="645"/>
      <c r="B121" s="117" t="s">
        <v>14</v>
      </c>
      <c r="C121" s="120">
        <v>1239143</v>
      </c>
      <c r="D121" s="127">
        <v>7.3090785647356729E-2</v>
      </c>
      <c r="E121" s="123">
        <v>16600</v>
      </c>
      <c r="F121" s="127">
        <v>-1.7751479289940808E-2</v>
      </c>
      <c r="G121" s="120">
        <v>11381</v>
      </c>
      <c r="H121" s="222">
        <v>0.4041949413942012</v>
      </c>
      <c r="I121" s="428"/>
      <c r="J121" s="193"/>
      <c r="K121" s="120">
        <v>4224</v>
      </c>
      <c r="L121" s="127">
        <v>4.3478260869565188E-2</v>
      </c>
      <c r="M121" s="120">
        <v>1538</v>
      </c>
      <c r="N121" s="127">
        <v>-8.1242532855436034E-2</v>
      </c>
      <c r="O121" s="120">
        <v>352</v>
      </c>
      <c r="P121" s="127">
        <v>-3.2967032967032961E-2</v>
      </c>
    </row>
    <row r="122" spans="1:16" s="3" customFormat="1" ht="13.55" customHeight="1">
      <c r="A122" s="645"/>
      <c r="B122" s="117" t="s">
        <v>15</v>
      </c>
      <c r="C122" s="120">
        <v>1154064</v>
      </c>
      <c r="D122" s="127">
        <v>3.2673258467182678E-2</v>
      </c>
      <c r="E122" s="123">
        <v>16650</v>
      </c>
      <c r="F122" s="127">
        <v>-7.1388733965421114E-2</v>
      </c>
      <c r="G122" s="120">
        <v>12350</v>
      </c>
      <c r="H122" s="222">
        <v>4.3691371587932126E-2</v>
      </c>
      <c r="I122" s="428"/>
      <c r="J122" s="193"/>
      <c r="K122" s="120">
        <v>4832</v>
      </c>
      <c r="L122" s="127">
        <v>3.4246575342465668E-2</v>
      </c>
      <c r="M122" s="120">
        <v>1551</v>
      </c>
      <c r="N122" s="127">
        <v>-0.22099447513812154</v>
      </c>
      <c r="O122" s="120">
        <v>364</v>
      </c>
      <c r="P122" s="127">
        <v>-0.21551724137931039</v>
      </c>
    </row>
    <row r="123" spans="1:16" s="3" customFormat="1" ht="13.55" customHeight="1">
      <c r="A123" s="647"/>
      <c r="B123" s="176" t="s">
        <v>16</v>
      </c>
      <c r="C123" s="120">
        <v>1204463</v>
      </c>
      <c r="D123" s="127">
        <v>2.9481952528697317E-2</v>
      </c>
      <c r="E123" s="123">
        <v>20080</v>
      </c>
      <c r="F123" s="127">
        <v>-5.8602906704172564E-2</v>
      </c>
      <c r="G123" s="120">
        <v>13580</v>
      </c>
      <c r="H123" s="222">
        <v>5.4921152800434969E-2</v>
      </c>
      <c r="I123" s="428"/>
      <c r="J123" s="193"/>
      <c r="K123" s="120">
        <v>5536</v>
      </c>
      <c r="L123" s="127">
        <v>-2.5352112676056304E-2</v>
      </c>
      <c r="M123" s="120">
        <v>1566</v>
      </c>
      <c r="N123" s="127">
        <v>-0.22166998011928429</v>
      </c>
      <c r="O123" s="120">
        <v>333</v>
      </c>
      <c r="P123" s="127">
        <v>-0.16749999999999998</v>
      </c>
    </row>
    <row r="124" spans="1:16" s="3" customFormat="1" ht="13.55" customHeight="1">
      <c r="A124" s="646" t="s">
        <v>226</v>
      </c>
      <c r="B124" s="152" t="s">
        <v>209</v>
      </c>
      <c r="C124" s="155">
        <v>1468903</v>
      </c>
      <c r="D124" s="154">
        <v>3.0158496388246019E-2</v>
      </c>
      <c r="E124" s="158">
        <v>22100</v>
      </c>
      <c r="F124" s="154">
        <v>3.3676333021515438E-2</v>
      </c>
      <c r="G124" s="155">
        <v>13829</v>
      </c>
      <c r="H124" s="154">
        <v>4.4407522090476492E-2</v>
      </c>
      <c r="I124" s="371"/>
      <c r="J124" s="198"/>
      <c r="K124" s="155">
        <v>8080</v>
      </c>
      <c r="L124" s="154">
        <v>7.2186836518046707E-2</v>
      </c>
      <c r="M124" s="155">
        <v>1759</v>
      </c>
      <c r="N124" s="154">
        <v>-6.2146892655367235E-3</v>
      </c>
      <c r="O124" s="155">
        <v>410</v>
      </c>
      <c r="P124" s="154">
        <v>-0.24908424908424909</v>
      </c>
    </row>
    <row r="125" spans="1:16" s="3" customFormat="1" ht="13.55" customHeight="1">
      <c r="A125" s="645"/>
      <c r="B125" s="117" t="s">
        <v>210</v>
      </c>
      <c r="C125" s="118">
        <v>1312683</v>
      </c>
      <c r="D125" s="127">
        <v>0.10792981472931884</v>
      </c>
      <c r="E125" s="123">
        <v>18510</v>
      </c>
      <c r="F125" s="127">
        <v>0.11775362318840579</v>
      </c>
      <c r="G125" s="120">
        <v>11053</v>
      </c>
      <c r="H125" s="127">
        <v>9.4573182808476819E-2</v>
      </c>
      <c r="I125" s="356"/>
      <c r="J125" s="193"/>
      <c r="K125" s="120">
        <v>5376</v>
      </c>
      <c r="L125" s="127">
        <v>0.31764705882352939</v>
      </c>
      <c r="M125" s="120">
        <v>1171</v>
      </c>
      <c r="N125" s="127">
        <v>-5.0283860502838604E-2</v>
      </c>
      <c r="O125" s="120">
        <v>376</v>
      </c>
      <c r="P125" s="127">
        <v>0.46303501945525294</v>
      </c>
    </row>
    <row r="126" spans="1:16" s="3" customFormat="1" ht="13.55" customHeight="1">
      <c r="A126" s="645"/>
      <c r="B126" s="117" t="s">
        <v>7</v>
      </c>
      <c r="C126" s="118">
        <v>1150959</v>
      </c>
      <c r="D126" s="127">
        <v>3.3226924824004023E-2</v>
      </c>
      <c r="E126" s="123">
        <v>16450</v>
      </c>
      <c r="F126" s="127">
        <v>-8.4388185654008432E-3</v>
      </c>
      <c r="G126" s="120">
        <v>10732</v>
      </c>
      <c r="H126" s="127">
        <v>0.14230973922299095</v>
      </c>
      <c r="I126" s="356"/>
      <c r="J126" s="193"/>
      <c r="K126" s="120">
        <v>5312</v>
      </c>
      <c r="L126" s="127">
        <v>2.1538461538461506E-2</v>
      </c>
      <c r="M126" s="120">
        <v>1130</v>
      </c>
      <c r="N126" s="127">
        <v>-0.22176308539944903</v>
      </c>
      <c r="O126" s="120">
        <v>367</v>
      </c>
      <c r="P126" s="127">
        <v>0.10542168674698796</v>
      </c>
    </row>
    <row r="127" spans="1:16" s="3" customFormat="1" ht="13.55" customHeight="1">
      <c r="A127" s="645"/>
      <c r="B127" s="221" t="s">
        <v>8</v>
      </c>
      <c r="C127" s="118">
        <v>1179885</v>
      </c>
      <c r="D127" s="127">
        <v>7.514442966229895E-2</v>
      </c>
      <c r="E127" s="225">
        <v>14700</v>
      </c>
      <c r="F127" s="127">
        <v>-3.858731196860693E-2</v>
      </c>
      <c r="G127" s="216">
        <v>9339</v>
      </c>
      <c r="H127" s="127">
        <v>-3.1726283048211505E-2</v>
      </c>
      <c r="I127" s="356"/>
      <c r="J127" s="193"/>
      <c r="K127" s="216">
        <v>3696</v>
      </c>
      <c r="L127" s="127">
        <v>-2.9411764705882359E-2</v>
      </c>
      <c r="M127" s="216">
        <v>867</v>
      </c>
      <c r="N127" s="127">
        <v>-0.27568922305764409</v>
      </c>
      <c r="O127" s="216">
        <v>400</v>
      </c>
      <c r="P127" s="127">
        <v>0.12994350282485875</v>
      </c>
    </row>
    <row r="128" spans="1:16" s="3" customFormat="1" ht="13.55" customHeight="1">
      <c r="A128" s="645"/>
      <c r="B128" s="117" t="s">
        <v>9</v>
      </c>
      <c r="C128" s="118">
        <v>1223003</v>
      </c>
      <c r="D128" s="127">
        <v>3.1717429907921701E-2</v>
      </c>
      <c r="E128" s="123">
        <v>14710</v>
      </c>
      <c r="F128" s="127">
        <v>4.9215406562054205E-2</v>
      </c>
      <c r="G128" s="120">
        <v>9075</v>
      </c>
      <c r="H128" s="127">
        <v>-0.21258134490238612</v>
      </c>
      <c r="I128" s="356"/>
      <c r="J128" s="193"/>
      <c r="K128" s="120">
        <v>3184</v>
      </c>
      <c r="L128" s="127">
        <v>0.1987951807228916</v>
      </c>
      <c r="M128" s="216">
        <v>969</v>
      </c>
      <c r="N128" s="222">
        <v>-0.1951827242524917</v>
      </c>
      <c r="O128" s="120">
        <v>534</v>
      </c>
      <c r="P128" s="127">
        <v>0.62310030395136773</v>
      </c>
    </row>
    <row r="129" spans="1:16" s="3" customFormat="1" ht="13.55" customHeight="1">
      <c r="A129" s="645"/>
      <c r="B129" s="221" t="s">
        <v>10</v>
      </c>
      <c r="C129" s="118">
        <v>1270439</v>
      </c>
      <c r="D129" s="127">
        <v>4.0072337823201298E-2</v>
      </c>
      <c r="E129" s="225">
        <v>12620</v>
      </c>
      <c r="F129" s="127">
        <v>-0.13204951856946354</v>
      </c>
      <c r="G129" s="216">
        <v>9465</v>
      </c>
      <c r="H129" s="127">
        <v>-0.17227809357236554</v>
      </c>
      <c r="I129" s="356"/>
      <c r="J129" s="193"/>
      <c r="K129" s="216">
        <v>2608</v>
      </c>
      <c r="L129" s="127">
        <v>-9.9447513812154664E-2</v>
      </c>
      <c r="M129" s="216">
        <v>1234</v>
      </c>
      <c r="N129" s="222">
        <v>7.3469387755102037E-3</v>
      </c>
      <c r="O129" s="216">
        <v>460</v>
      </c>
      <c r="P129" s="127">
        <v>0.4375</v>
      </c>
    </row>
    <row r="130" spans="1:16" s="3" customFormat="1" ht="13.55" customHeight="1">
      <c r="A130" s="645"/>
      <c r="B130" s="117" t="s">
        <v>11</v>
      </c>
      <c r="C130" s="118">
        <v>1454795</v>
      </c>
      <c r="D130" s="127">
        <v>2.6366882974865558E-2</v>
      </c>
      <c r="E130" s="123">
        <v>15500</v>
      </c>
      <c r="F130" s="127">
        <v>-2.5157232704402517E-2</v>
      </c>
      <c r="G130" s="120">
        <v>10099</v>
      </c>
      <c r="H130" s="127">
        <v>-0.22737357508989367</v>
      </c>
      <c r="I130" s="356"/>
      <c r="J130" s="193"/>
      <c r="K130" s="120">
        <v>3904</v>
      </c>
      <c r="L130" s="127">
        <v>2.5210084033613356E-2</v>
      </c>
      <c r="M130" s="216">
        <v>1374</v>
      </c>
      <c r="N130" s="222">
        <v>4.328018223234624E-2</v>
      </c>
      <c r="O130" s="120">
        <v>471</v>
      </c>
      <c r="P130" s="127">
        <v>0.46728971962616822</v>
      </c>
    </row>
    <row r="131" spans="1:16" s="3" customFormat="1" ht="13.55" customHeight="1">
      <c r="A131" s="645"/>
      <c r="B131" s="221" t="s">
        <v>12</v>
      </c>
      <c r="C131" s="118">
        <v>1547193</v>
      </c>
      <c r="D131" s="127">
        <v>9.9494309920650226E-2</v>
      </c>
      <c r="E131" s="225">
        <v>16260</v>
      </c>
      <c r="F131" s="127">
        <v>8.1836327345309379E-2</v>
      </c>
      <c r="G131" s="216">
        <v>10618</v>
      </c>
      <c r="H131" s="127">
        <v>-0.20696093808350138</v>
      </c>
      <c r="I131" s="356"/>
      <c r="J131" s="193"/>
      <c r="K131" s="216">
        <v>3200</v>
      </c>
      <c r="L131" s="127">
        <v>9.8901098901098994E-2</v>
      </c>
      <c r="M131" s="216">
        <v>1619</v>
      </c>
      <c r="N131" s="222">
        <v>7.5747508305647845E-2</v>
      </c>
      <c r="O131" s="216">
        <v>317</v>
      </c>
      <c r="P131" s="127">
        <v>-9.9431818181818177E-2</v>
      </c>
    </row>
    <row r="132" spans="1:16" s="3" customFormat="1" ht="13.55" customHeight="1">
      <c r="A132" s="645"/>
      <c r="B132" s="221" t="s">
        <v>13</v>
      </c>
      <c r="C132" s="118">
        <v>1321293</v>
      </c>
      <c r="D132" s="127">
        <v>0.10546435103301599</v>
      </c>
      <c r="E132" s="225">
        <v>15230</v>
      </c>
      <c r="F132" s="127">
        <v>-6.1614294516327786E-2</v>
      </c>
      <c r="G132" s="216">
        <v>9602</v>
      </c>
      <c r="H132" s="127">
        <v>-0.11485988200589971</v>
      </c>
      <c r="I132" s="356"/>
      <c r="J132" s="193"/>
      <c r="K132" s="216">
        <v>3520</v>
      </c>
      <c r="L132" s="127">
        <v>4.5662100456620447E-3</v>
      </c>
      <c r="M132" s="216">
        <v>1015</v>
      </c>
      <c r="N132" s="222">
        <v>-0.46296296296296297</v>
      </c>
      <c r="O132" s="216">
        <v>470</v>
      </c>
      <c r="P132" s="127">
        <v>0.28767123287671231</v>
      </c>
    </row>
    <row r="133" spans="1:16" s="3" customFormat="1" ht="13.55" customHeight="1">
      <c r="A133" s="645"/>
      <c r="B133" s="117" t="s">
        <v>14</v>
      </c>
      <c r="C133" s="432">
        <v>1432100</v>
      </c>
      <c r="D133" s="127">
        <v>0.15571810517430196</v>
      </c>
      <c r="E133" s="123">
        <v>15790</v>
      </c>
      <c r="F133" s="127">
        <v>-4.8795180722891567E-2</v>
      </c>
      <c r="G133" s="120">
        <v>12557</v>
      </c>
      <c r="H133" s="127">
        <v>0.10333011158949126</v>
      </c>
      <c r="I133" s="356"/>
      <c r="J133" s="193"/>
      <c r="K133" s="120">
        <v>4400</v>
      </c>
      <c r="L133" s="127">
        <v>4.1666666666666741E-2</v>
      </c>
      <c r="M133" s="216">
        <v>1096</v>
      </c>
      <c r="N133" s="222">
        <v>-0.28738621586475943</v>
      </c>
      <c r="O133" s="120">
        <v>591</v>
      </c>
      <c r="P133" s="127">
        <v>0.67897727272727271</v>
      </c>
    </row>
    <row r="134" spans="1:16" s="3" customFormat="1" ht="13.55" customHeight="1">
      <c r="A134" s="645"/>
      <c r="B134" s="117" t="s">
        <v>15</v>
      </c>
      <c r="C134" s="432">
        <v>1288754</v>
      </c>
      <c r="D134" s="127">
        <v>0.11670929861775425</v>
      </c>
      <c r="E134" s="123">
        <v>17590</v>
      </c>
      <c r="F134" s="127">
        <v>5.6456456456456458E-2</v>
      </c>
      <c r="G134" s="120">
        <v>16227</v>
      </c>
      <c r="H134" s="127">
        <v>0.31392712550607288</v>
      </c>
      <c r="I134" s="356"/>
      <c r="J134" s="193"/>
      <c r="K134" s="120">
        <v>5456</v>
      </c>
      <c r="L134" s="127">
        <v>0.12913907284768222</v>
      </c>
      <c r="M134" s="216">
        <v>1178</v>
      </c>
      <c r="N134" s="222">
        <v>-0.24049000644745325</v>
      </c>
      <c r="O134" s="120">
        <v>569</v>
      </c>
      <c r="P134" s="127">
        <v>0.56318681318681318</v>
      </c>
    </row>
    <row r="135" spans="1:16" s="3" customFormat="1" ht="13.55" customHeight="1">
      <c r="A135" s="647"/>
      <c r="B135" s="176" t="s">
        <v>16</v>
      </c>
      <c r="C135" s="433">
        <v>1430677</v>
      </c>
      <c r="D135" s="142">
        <v>0.18781315822901989</v>
      </c>
      <c r="E135" s="180">
        <v>23360</v>
      </c>
      <c r="F135" s="142">
        <v>0.16334661354581673</v>
      </c>
      <c r="G135" s="370">
        <v>19485</v>
      </c>
      <c r="H135" s="204">
        <v>0.43483063328424154</v>
      </c>
      <c r="I135" s="360"/>
      <c r="J135" s="204"/>
      <c r="K135" s="177">
        <v>6752</v>
      </c>
      <c r="L135" s="142">
        <v>0.21965317919075145</v>
      </c>
      <c r="M135" s="434">
        <v>1212</v>
      </c>
      <c r="N135" s="229">
        <v>-0.22605363984674329</v>
      </c>
      <c r="O135" s="177">
        <v>711</v>
      </c>
      <c r="P135" s="142">
        <v>1.1351351351351351</v>
      </c>
    </row>
    <row r="136" spans="1:16" s="3" customFormat="1" ht="13.55" customHeight="1">
      <c r="A136" s="646" t="s">
        <v>229</v>
      </c>
      <c r="B136" s="152" t="s">
        <v>209</v>
      </c>
      <c r="C136" s="161">
        <v>1834538</v>
      </c>
      <c r="D136" s="154">
        <v>0.24891704898145078</v>
      </c>
      <c r="E136" s="225">
        <v>23980</v>
      </c>
      <c r="F136" s="222">
        <v>8.5067873303167424E-2</v>
      </c>
      <c r="G136" s="414">
        <v>21145</v>
      </c>
      <c r="H136" s="222">
        <v>0.52903319112010994</v>
      </c>
      <c r="I136" s="368"/>
      <c r="J136" s="193"/>
      <c r="K136" s="414">
        <v>10112</v>
      </c>
      <c r="L136" s="222">
        <v>0.25148514851485149</v>
      </c>
      <c r="M136" s="414">
        <v>1617</v>
      </c>
      <c r="N136" s="222">
        <v>-8.0727686185332576E-2</v>
      </c>
      <c r="O136" s="414">
        <v>561</v>
      </c>
      <c r="P136" s="222">
        <v>0.36829268292682926</v>
      </c>
    </row>
    <row r="137" spans="1:16" s="3" customFormat="1" ht="13.55" customHeight="1">
      <c r="A137" s="645"/>
      <c r="B137" s="117" t="s">
        <v>210</v>
      </c>
      <c r="C137" s="432">
        <v>1445609</v>
      </c>
      <c r="D137" s="127">
        <v>0.10126283344874581</v>
      </c>
      <c r="E137" s="225">
        <v>20860</v>
      </c>
      <c r="F137" s="222">
        <v>0.12695840086439764</v>
      </c>
      <c r="G137" s="223">
        <v>13536</v>
      </c>
      <c r="H137" s="222">
        <v>0.22464489278928798</v>
      </c>
      <c r="I137" s="356"/>
      <c r="J137" s="193"/>
      <c r="K137" s="216">
        <v>6000</v>
      </c>
      <c r="L137" s="222">
        <v>0.1160714285714286</v>
      </c>
      <c r="M137" s="223">
        <v>808</v>
      </c>
      <c r="N137" s="222">
        <v>-0.30999146029035013</v>
      </c>
      <c r="O137" s="225">
        <v>371</v>
      </c>
      <c r="P137" s="222">
        <v>-1.3297872340425532E-2</v>
      </c>
    </row>
    <row r="138" spans="1:16" s="3" customFormat="1" ht="13.55" customHeight="1">
      <c r="A138" s="645"/>
      <c r="B138" s="117" t="s">
        <v>7</v>
      </c>
      <c r="C138" s="432">
        <v>1416683</v>
      </c>
      <c r="D138" s="127">
        <v>0.23087182080334748</v>
      </c>
      <c r="E138" s="225">
        <v>19410</v>
      </c>
      <c r="F138" s="222">
        <v>0.17993920972644378</v>
      </c>
      <c r="G138" s="369">
        <v>14989</v>
      </c>
      <c r="H138" s="222">
        <v>0.39666418188594854</v>
      </c>
      <c r="I138" s="356"/>
      <c r="J138" s="193"/>
      <c r="K138" s="216">
        <v>6352</v>
      </c>
      <c r="L138" s="222">
        <v>0.19578313253012047</v>
      </c>
      <c r="M138" s="223">
        <v>812</v>
      </c>
      <c r="N138" s="222">
        <v>-0.28141592920353981</v>
      </c>
      <c r="O138" s="225">
        <v>850</v>
      </c>
      <c r="P138" s="222">
        <v>1.3160762942779292</v>
      </c>
    </row>
    <row r="139" spans="1:16" s="3" customFormat="1" ht="13.55" customHeight="1">
      <c r="A139" s="645"/>
      <c r="B139" s="221" t="s">
        <v>8</v>
      </c>
      <c r="C139" s="432">
        <v>1495460</v>
      </c>
      <c r="D139" s="127">
        <v>0.26746250693923562</v>
      </c>
      <c r="E139" s="225">
        <v>16380</v>
      </c>
      <c r="F139" s="222">
        <v>0.11428571428571428</v>
      </c>
      <c r="G139" s="369">
        <v>17359</v>
      </c>
      <c r="H139" s="222">
        <v>0.85876432166184813</v>
      </c>
      <c r="I139" s="356"/>
      <c r="J139" s="193"/>
      <c r="K139" s="216">
        <v>4416</v>
      </c>
      <c r="L139" s="222">
        <v>0.19480519480519476</v>
      </c>
      <c r="M139" s="223">
        <v>802</v>
      </c>
      <c r="N139" s="222">
        <v>-7.4971164936562862E-2</v>
      </c>
      <c r="O139" s="225">
        <v>474</v>
      </c>
      <c r="P139" s="222">
        <v>0.185</v>
      </c>
    </row>
    <row r="140" spans="1:16" s="3" customFormat="1" ht="13.55" customHeight="1">
      <c r="A140" s="645"/>
      <c r="B140" s="117" t="s">
        <v>9</v>
      </c>
      <c r="C140" s="432">
        <v>1579265</v>
      </c>
      <c r="D140" s="127">
        <v>0.29130100253229141</v>
      </c>
      <c r="E140" s="225">
        <v>15600</v>
      </c>
      <c r="F140" s="222">
        <v>6.0503059143439834E-2</v>
      </c>
      <c r="G140" s="369">
        <v>16237</v>
      </c>
      <c r="H140" s="222">
        <v>0.78920110192837467</v>
      </c>
      <c r="I140" s="356"/>
      <c r="J140" s="193"/>
      <c r="K140" s="216">
        <v>3584</v>
      </c>
      <c r="L140" s="222">
        <v>0.12562814070351758</v>
      </c>
      <c r="M140" s="223">
        <v>957</v>
      </c>
      <c r="N140" s="234">
        <v>-1.238390092879257E-2</v>
      </c>
      <c r="O140" s="225">
        <v>502</v>
      </c>
      <c r="P140" s="222">
        <v>-5.9925093632958802E-2</v>
      </c>
    </row>
    <row r="141" spans="1:16" s="3" customFormat="1" ht="13.55" customHeight="1">
      <c r="A141" s="645"/>
      <c r="B141" s="221" t="s">
        <v>10</v>
      </c>
      <c r="C141" s="432">
        <v>1373551</v>
      </c>
      <c r="D141" s="127">
        <v>8.116249579869636E-2</v>
      </c>
      <c r="E141" s="225">
        <v>12460</v>
      </c>
      <c r="F141" s="222">
        <v>-1.2678288431061807E-2</v>
      </c>
      <c r="G141" s="223">
        <v>13985</v>
      </c>
      <c r="H141" s="222">
        <v>0.47754886423666137</v>
      </c>
      <c r="I141" s="356"/>
      <c r="J141" s="193"/>
      <c r="K141" s="216">
        <v>2912</v>
      </c>
      <c r="L141" s="222">
        <v>0.1165644171779141</v>
      </c>
      <c r="M141" s="223">
        <v>1018.8461538461538</v>
      </c>
      <c r="N141" s="234">
        <v>-0.17435481860117194</v>
      </c>
      <c r="O141" s="225">
        <v>496</v>
      </c>
      <c r="P141" s="222">
        <v>7.8260869565217397E-2</v>
      </c>
    </row>
    <row r="142" spans="1:16" s="3" customFormat="1" ht="13.55" customHeight="1">
      <c r="A142" s="645"/>
      <c r="B142" s="117" t="s">
        <v>11</v>
      </c>
      <c r="C142" s="432">
        <v>1675332</v>
      </c>
      <c r="D142" s="127">
        <v>0.1515931797950914</v>
      </c>
      <c r="E142" s="225">
        <v>15410</v>
      </c>
      <c r="F142" s="222">
        <v>-5.8064516129032262E-3</v>
      </c>
      <c r="G142" s="223">
        <v>15321</v>
      </c>
      <c r="H142" s="222">
        <v>0.51708089909892063</v>
      </c>
      <c r="I142" s="356"/>
      <c r="J142" s="193"/>
      <c r="K142" s="216">
        <v>3936</v>
      </c>
      <c r="L142" s="222">
        <v>8.1967213114753079E-3</v>
      </c>
      <c r="M142" s="223">
        <v>1040</v>
      </c>
      <c r="N142" s="234">
        <v>-0.2430858806404658</v>
      </c>
      <c r="O142" s="225">
        <v>520</v>
      </c>
      <c r="P142" s="222">
        <v>0.1040339702760085</v>
      </c>
    </row>
    <row r="143" spans="1:16" s="3" customFormat="1" ht="13.55" customHeight="1">
      <c r="A143" s="645"/>
      <c r="B143" s="221" t="s">
        <v>12</v>
      </c>
      <c r="C143" s="432">
        <v>1835249</v>
      </c>
      <c r="D143" s="127">
        <v>0.18617974615965815</v>
      </c>
      <c r="E143" s="225">
        <v>16820</v>
      </c>
      <c r="F143" s="222">
        <v>3.4440344403444033E-2</v>
      </c>
      <c r="G143" s="223">
        <v>8479</v>
      </c>
      <c r="H143" s="222">
        <v>-0.20145036730080995</v>
      </c>
      <c r="I143" s="356"/>
      <c r="J143" s="193"/>
      <c r="K143" s="216">
        <v>3296</v>
      </c>
      <c r="L143" s="222">
        <v>3.0000000000000027E-2</v>
      </c>
      <c r="M143" s="223">
        <v>1101</v>
      </c>
      <c r="N143" s="234">
        <v>-0.3199505867819642</v>
      </c>
      <c r="O143" s="225">
        <v>327</v>
      </c>
      <c r="P143" s="222">
        <v>3.1545741324921134E-2</v>
      </c>
    </row>
    <row r="144" spans="1:16" s="3" customFormat="1" ht="13.55" customHeight="1">
      <c r="A144" s="645"/>
      <c r="B144" s="221" t="s">
        <v>13</v>
      </c>
      <c r="C144" s="432">
        <v>1511657</v>
      </c>
      <c r="D144" s="127">
        <v>0.14407402445937426</v>
      </c>
      <c r="E144" s="225">
        <v>15290</v>
      </c>
      <c r="F144" s="222">
        <v>3.939592908732764E-3</v>
      </c>
      <c r="G144" s="223">
        <v>12632</v>
      </c>
      <c r="H144" s="222">
        <v>0.31555925848781502</v>
      </c>
      <c r="I144" s="356"/>
      <c r="J144" s="193"/>
      <c r="K144" s="216">
        <v>3200</v>
      </c>
      <c r="L144" s="222">
        <v>-9.0909090909090939E-2</v>
      </c>
      <c r="M144" s="223">
        <v>764</v>
      </c>
      <c r="N144" s="234">
        <v>-0.24729064039408866</v>
      </c>
      <c r="O144" s="225">
        <v>538</v>
      </c>
      <c r="P144" s="222">
        <v>0.14468085106382977</v>
      </c>
    </row>
    <row r="145" spans="1:30" s="3" customFormat="1" ht="13.55" customHeight="1">
      <c r="A145" s="645"/>
      <c r="B145" s="117" t="s">
        <v>14</v>
      </c>
      <c r="C145" s="432">
        <v>1735308</v>
      </c>
      <c r="D145" s="171">
        <v>0.21172264506668528</v>
      </c>
      <c r="E145" s="225">
        <v>18470</v>
      </c>
      <c r="F145" s="222">
        <v>0.16972767574414185</v>
      </c>
      <c r="G145" s="223">
        <v>14370</v>
      </c>
      <c r="H145" s="222">
        <v>0.14438161981364975</v>
      </c>
      <c r="I145" s="356"/>
      <c r="J145" s="193"/>
      <c r="K145" s="216">
        <v>5264</v>
      </c>
      <c r="L145" s="222">
        <v>0.1963636363636363</v>
      </c>
      <c r="M145" s="223">
        <v>1051</v>
      </c>
      <c r="N145" s="234">
        <v>-4.105839416058394E-2</v>
      </c>
      <c r="O145" s="225">
        <v>637</v>
      </c>
      <c r="P145" s="222">
        <v>7.7834179357021999E-2</v>
      </c>
    </row>
    <row r="146" spans="1:30" s="3" customFormat="1" ht="13.55" customHeight="1">
      <c r="A146" s="645"/>
      <c r="B146" s="117" t="s">
        <v>15</v>
      </c>
      <c r="C146" s="432">
        <v>1626063</v>
      </c>
      <c r="D146" s="171">
        <v>0.26173265029633275</v>
      </c>
      <c r="E146" s="225">
        <v>22370</v>
      </c>
      <c r="F146" s="222">
        <v>0.27174530983513362</v>
      </c>
      <c r="G146" s="223">
        <v>16848</v>
      </c>
      <c r="H146" s="222">
        <v>3.8269550748752081E-2</v>
      </c>
      <c r="I146" s="356"/>
      <c r="J146" s="193"/>
      <c r="K146" s="216">
        <v>6880</v>
      </c>
      <c r="L146" s="222">
        <v>0.26099706744868034</v>
      </c>
      <c r="M146" s="223">
        <v>1164</v>
      </c>
      <c r="N146" s="234">
        <v>-1.1884550084889643E-2</v>
      </c>
      <c r="O146" s="225">
        <v>781</v>
      </c>
      <c r="P146" s="222">
        <v>0.37258347978910367</v>
      </c>
    </row>
    <row r="147" spans="1:30" s="8" customFormat="1" ht="13.55" customHeight="1">
      <c r="A147" s="645"/>
      <c r="B147" s="378" t="s">
        <v>16</v>
      </c>
      <c r="C147" s="435">
        <v>1781715</v>
      </c>
      <c r="D147" s="171">
        <v>0.2453649565904813</v>
      </c>
      <c r="E147" s="225">
        <v>29730</v>
      </c>
      <c r="F147" s="222">
        <v>0.27268835616438358</v>
      </c>
      <c r="G147" s="223">
        <v>17721</v>
      </c>
      <c r="H147" s="222">
        <v>-9.0531177829099307E-2</v>
      </c>
      <c r="I147" s="356"/>
      <c r="J147" s="193"/>
      <c r="K147" s="216">
        <v>9040</v>
      </c>
      <c r="L147" s="222">
        <v>0.33886255924170605</v>
      </c>
      <c r="M147" s="223">
        <v>1174</v>
      </c>
      <c r="N147" s="238">
        <v>-3.1353135313531351E-2</v>
      </c>
      <c r="O147" s="225">
        <v>643</v>
      </c>
      <c r="P147" s="222">
        <v>-9.5639943741209557E-2</v>
      </c>
    </row>
    <row r="148" spans="1:30" s="8" customFormat="1" ht="13.55" customHeight="1">
      <c r="A148" s="646" t="s">
        <v>230</v>
      </c>
      <c r="B148" s="67" t="s">
        <v>209</v>
      </c>
      <c r="C148" s="68">
        <v>2112337</v>
      </c>
      <c r="D148" s="69">
        <v>0.15142722581925261</v>
      </c>
      <c r="E148" s="411">
        <v>28110</v>
      </c>
      <c r="F148" s="412">
        <v>0.17222685571309415</v>
      </c>
      <c r="G148" s="413">
        <v>17125</v>
      </c>
      <c r="H148" s="412">
        <v>-0.19011586663513833</v>
      </c>
      <c r="I148" s="362">
        <v>48859</v>
      </c>
      <c r="J148" s="198"/>
      <c r="K148" s="414">
        <v>12752</v>
      </c>
      <c r="L148" s="412">
        <v>0.26107594936708867</v>
      </c>
      <c r="M148" s="413">
        <v>1390</v>
      </c>
      <c r="N148" s="222">
        <v>-0.14038342609771182</v>
      </c>
      <c r="O148" s="411">
        <v>650</v>
      </c>
      <c r="P148" s="412">
        <v>0.1586452762923351</v>
      </c>
    </row>
    <row r="149" spans="1:30" s="8" customFormat="1" ht="13.55" customHeight="1">
      <c r="A149" s="645"/>
      <c r="B149" s="378" t="s">
        <v>210</v>
      </c>
      <c r="C149" s="415">
        <v>1876928</v>
      </c>
      <c r="D149" s="171">
        <v>0.29836491056710357</v>
      </c>
      <c r="E149" s="225">
        <v>28180</v>
      </c>
      <c r="F149" s="222">
        <v>0.35091083413231061</v>
      </c>
      <c r="G149" s="223">
        <v>13638</v>
      </c>
      <c r="H149" s="222">
        <v>7.535460992907801E-3</v>
      </c>
      <c r="I149" s="356">
        <v>41576</v>
      </c>
      <c r="J149" s="193"/>
      <c r="K149" s="216">
        <v>8800</v>
      </c>
      <c r="L149" s="222">
        <v>0.46666666666666656</v>
      </c>
      <c r="M149" s="223">
        <v>1034</v>
      </c>
      <c r="N149" s="222">
        <v>0.27970297029702973</v>
      </c>
      <c r="O149" s="225">
        <v>503</v>
      </c>
      <c r="P149" s="222">
        <v>0.35579514824797842</v>
      </c>
    </row>
    <row r="150" spans="1:30" s="8" customFormat="1" ht="13.55" customHeight="1">
      <c r="A150" s="645"/>
      <c r="B150" s="260" t="s">
        <v>213</v>
      </c>
      <c r="C150" s="269">
        <v>1569162</v>
      </c>
      <c r="D150" s="71">
        <v>0.1076309943720648</v>
      </c>
      <c r="E150" s="225">
        <v>24410</v>
      </c>
      <c r="F150" s="222">
        <v>0.2575991756826379</v>
      </c>
      <c r="G150" s="223">
        <v>12743</v>
      </c>
      <c r="H150" s="222">
        <v>-0.14984321836013076</v>
      </c>
      <c r="I150" s="356">
        <v>34444</v>
      </c>
      <c r="J150" s="193"/>
      <c r="K150" s="216">
        <v>7328</v>
      </c>
      <c r="L150" s="222">
        <v>0.1536523929471032</v>
      </c>
      <c r="M150" s="223">
        <v>778</v>
      </c>
      <c r="N150" s="222">
        <v>-4.1871921182266007E-2</v>
      </c>
      <c r="O150" s="225">
        <v>680</v>
      </c>
      <c r="P150" s="222">
        <v>-0.2</v>
      </c>
    </row>
    <row r="151" spans="1:30" s="8" customFormat="1" ht="13.55" customHeight="1">
      <c r="A151" s="645"/>
      <c r="B151" s="260" t="s">
        <v>214</v>
      </c>
      <c r="C151" s="269">
        <v>1636597</v>
      </c>
      <c r="D151" s="71">
        <v>9.4376980995813931E-2</v>
      </c>
      <c r="E151" s="225">
        <v>20570</v>
      </c>
      <c r="F151" s="222">
        <v>0.25579975579975578</v>
      </c>
      <c r="G151" s="223">
        <v>13564</v>
      </c>
      <c r="H151" s="222">
        <v>-0.21861858401981682</v>
      </c>
      <c r="I151" s="369">
        <v>38667</v>
      </c>
      <c r="J151" s="234"/>
      <c r="K151" s="216">
        <v>5952</v>
      </c>
      <c r="L151" s="222">
        <v>0.34782608695652173</v>
      </c>
      <c r="M151" s="223">
        <v>1044</v>
      </c>
      <c r="N151" s="222">
        <v>0.30174563591022446</v>
      </c>
      <c r="O151" s="225">
        <v>596</v>
      </c>
      <c r="P151" s="222">
        <v>0.25738396624472576</v>
      </c>
    </row>
    <row r="152" spans="1:30" s="8" customFormat="1" ht="13.55" customHeight="1">
      <c r="A152" s="645"/>
      <c r="B152" s="378" t="s">
        <v>215</v>
      </c>
      <c r="C152" s="269">
        <v>1656728</v>
      </c>
      <c r="D152" s="71">
        <v>4.9050032768408025E-2</v>
      </c>
      <c r="E152" s="225">
        <v>18930</v>
      </c>
      <c r="F152" s="222">
        <v>0.21346153846153837</v>
      </c>
      <c r="G152" s="223">
        <v>13850</v>
      </c>
      <c r="H152" s="222">
        <v>-0.14700991562480753</v>
      </c>
      <c r="I152" s="369">
        <v>43354</v>
      </c>
      <c r="J152" s="234"/>
      <c r="K152" s="216">
        <v>4864</v>
      </c>
      <c r="L152" s="222">
        <v>0.35714285714285721</v>
      </c>
      <c r="M152" s="223">
        <v>862</v>
      </c>
      <c r="N152" s="222">
        <v>-9.9268547544409613E-2</v>
      </c>
      <c r="O152" s="225">
        <v>720</v>
      </c>
      <c r="P152" s="222">
        <v>0.43426294820717132</v>
      </c>
    </row>
    <row r="153" spans="1:30" s="8" customFormat="1" ht="13.55" customHeight="1">
      <c r="A153" s="645"/>
      <c r="B153" s="378" t="s">
        <v>10</v>
      </c>
      <c r="C153" s="269">
        <v>1778317</v>
      </c>
      <c r="D153" s="71">
        <v>0.29468581800020521</v>
      </c>
      <c r="E153" s="225">
        <v>17790</v>
      </c>
      <c r="F153" s="222">
        <v>0.42776886035313</v>
      </c>
      <c r="G153" s="223">
        <v>18556</v>
      </c>
      <c r="H153" s="222">
        <v>0.32685019663925635</v>
      </c>
      <c r="I153" s="369">
        <v>46078</v>
      </c>
      <c r="J153" s="234"/>
      <c r="K153" s="216">
        <v>3776</v>
      </c>
      <c r="L153" s="222">
        <v>0.29670329670329676</v>
      </c>
      <c r="M153" s="223">
        <v>756</v>
      </c>
      <c r="N153" s="222">
        <v>-0.25798414496036237</v>
      </c>
      <c r="O153" s="225">
        <v>646</v>
      </c>
      <c r="P153" s="222">
        <v>0.30241935483870969</v>
      </c>
    </row>
    <row r="154" spans="1:30" s="8" customFormat="1" ht="13.55" customHeight="1">
      <c r="A154" s="645"/>
      <c r="B154" s="378" t="s">
        <v>11</v>
      </c>
      <c r="C154" s="269">
        <v>2086068</v>
      </c>
      <c r="D154" s="71">
        <v>0.24516692810738405</v>
      </c>
      <c r="E154" s="225">
        <v>20700</v>
      </c>
      <c r="F154" s="222">
        <v>0.34328358208955234</v>
      </c>
      <c r="G154" s="223">
        <v>21092</v>
      </c>
      <c r="H154" s="222">
        <v>0.37667254095685659</v>
      </c>
      <c r="I154" s="369">
        <v>48883</v>
      </c>
      <c r="J154" s="234"/>
      <c r="K154" s="216">
        <v>5504</v>
      </c>
      <c r="L154" s="222">
        <v>0.39837398373983746</v>
      </c>
      <c r="M154" s="223">
        <v>1008</v>
      </c>
      <c r="N154" s="222">
        <v>-3.0769230769230771E-2</v>
      </c>
      <c r="O154" s="225">
        <v>680</v>
      </c>
      <c r="P154" s="222">
        <v>0.30769230769230771</v>
      </c>
    </row>
    <row r="155" spans="1:30" s="20" customFormat="1" ht="13.55" customHeight="1">
      <c r="A155" s="645"/>
      <c r="B155" s="378" t="s">
        <v>218</v>
      </c>
      <c r="C155" s="269">
        <v>2064241</v>
      </c>
      <c r="D155" s="71">
        <v>0.1247743494207052</v>
      </c>
      <c r="E155" s="252">
        <v>21090</v>
      </c>
      <c r="F155" s="222">
        <v>0.25386444708680145</v>
      </c>
      <c r="G155" s="80">
        <v>21528</v>
      </c>
      <c r="H155" s="222">
        <v>1.5389786531430594</v>
      </c>
      <c r="I155" s="369">
        <v>46909</v>
      </c>
      <c r="J155" s="234"/>
      <c r="K155" s="249">
        <v>4368</v>
      </c>
      <c r="L155" s="222">
        <v>0.32524271844660202</v>
      </c>
      <c r="M155" s="80">
        <v>1051</v>
      </c>
      <c r="N155" s="222">
        <v>-4.5413260672116255E-2</v>
      </c>
      <c r="O155" s="252">
        <v>632</v>
      </c>
      <c r="P155" s="222">
        <v>0.93272171253822633</v>
      </c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15"/>
    </row>
    <row r="156" spans="1:30" s="20" customFormat="1" ht="13.55" customHeight="1">
      <c r="A156" s="645"/>
      <c r="B156" s="378" t="s">
        <v>13</v>
      </c>
      <c r="C156" s="269">
        <v>1904524</v>
      </c>
      <c r="D156" s="71">
        <v>0.25989162885495842</v>
      </c>
      <c r="E156" s="252">
        <v>22020</v>
      </c>
      <c r="F156" s="222">
        <v>0.44015696533682136</v>
      </c>
      <c r="G156" s="80">
        <v>19840</v>
      </c>
      <c r="H156" s="222">
        <v>0.57061431285623809</v>
      </c>
      <c r="I156" s="369">
        <v>44185</v>
      </c>
      <c r="J156" s="234"/>
      <c r="K156" s="249">
        <v>5328</v>
      </c>
      <c r="L156" s="222">
        <v>0.66500000000000004</v>
      </c>
      <c r="M156" s="80">
        <v>1168</v>
      </c>
      <c r="N156" s="222">
        <v>0.52879581151832455</v>
      </c>
      <c r="O156" s="252">
        <v>609</v>
      </c>
      <c r="P156" s="222">
        <v>0.13197026022304834</v>
      </c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15"/>
    </row>
    <row r="157" spans="1:30" s="20" customFormat="1" ht="13.55" customHeight="1">
      <c r="A157" s="645"/>
      <c r="B157" s="378" t="s">
        <v>14</v>
      </c>
      <c r="C157" s="269">
        <v>1865552</v>
      </c>
      <c r="D157" s="71">
        <v>7.5055263964667995E-2</v>
      </c>
      <c r="E157" s="252">
        <v>21850</v>
      </c>
      <c r="F157" s="222">
        <v>0.18299945858148359</v>
      </c>
      <c r="G157" s="80">
        <v>20332</v>
      </c>
      <c r="H157" s="222">
        <v>0.4148921363952679</v>
      </c>
      <c r="I157" s="369">
        <v>48119</v>
      </c>
      <c r="J157" s="234"/>
      <c r="K157" s="249">
        <v>5840</v>
      </c>
      <c r="L157" s="222">
        <v>0.10942249240121571</v>
      </c>
      <c r="M157" s="80">
        <v>1022</v>
      </c>
      <c r="N157" s="222">
        <v>-2.7592768791627021E-2</v>
      </c>
      <c r="O157" s="252">
        <v>761</v>
      </c>
      <c r="P157" s="222">
        <v>0.19466248037676609</v>
      </c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15"/>
    </row>
    <row r="158" spans="1:30" s="20" customFormat="1" ht="13.55" customHeight="1">
      <c r="A158" s="645"/>
      <c r="B158" s="378" t="s">
        <v>15</v>
      </c>
      <c r="C158" s="269">
        <v>1825701</v>
      </c>
      <c r="D158" s="71">
        <v>0.12277384086594423</v>
      </c>
      <c r="E158" s="252">
        <v>26220</v>
      </c>
      <c r="F158" s="222">
        <v>0.17210549843540446</v>
      </c>
      <c r="G158" s="80">
        <v>24764</v>
      </c>
      <c r="H158" s="222">
        <v>0.4698480531813865</v>
      </c>
      <c r="I158" s="369">
        <v>48690</v>
      </c>
      <c r="J158" s="234"/>
      <c r="K158" s="249">
        <v>8752</v>
      </c>
      <c r="L158" s="222">
        <v>0.27209302325581386</v>
      </c>
      <c r="M158" s="80">
        <v>1086</v>
      </c>
      <c r="N158" s="222">
        <v>-6.7010309278350513E-2</v>
      </c>
      <c r="O158" s="252">
        <v>794</v>
      </c>
      <c r="P158" s="222">
        <v>1.6645326504481434E-2</v>
      </c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15"/>
    </row>
    <row r="159" spans="1:30" s="20" customFormat="1" ht="13.55" customHeight="1">
      <c r="A159" s="645"/>
      <c r="B159" s="378" t="s">
        <v>16</v>
      </c>
      <c r="C159" s="269">
        <v>2007035</v>
      </c>
      <c r="D159" s="71">
        <v>0.12646242524758455</v>
      </c>
      <c r="E159" s="252">
        <v>30230</v>
      </c>
      <c r="F159" s="71">
        <v>1.6818028927009676E-2</v>
      </c>
      <c r="G159" s="80">
        <v>31124</v>
      </c>
      <c r="H159" s="222">
        <v>0.7563342926471418</v>
      </c>
      <c r="I159" s="369">
        <v>55193</v>
      </c>
      <c r="J159" s="234"/>
      <c r="K159" s="249">
        <v>9120</v>
      </c>
      <c r="L159" s="71">
        <v>8.8495575221239076E-3</v>
      </c>
      <c r="M159" s="80">
        <v>1193</v>
      </c>
      <c r="N159" s="222">
        <v>1.6183986371379896E-2</v>
      </c>
      <c r="O159" s="252">
        <v>800</v>
      </c>
      <c r="P159" s="71">
        <v>0.24416796267496113</v>
      </c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15"/>
    </row>
    <row r="160" spans="1:30" s="20" customFormat="1" ht="13.55" customHeight="1">
      <c r="A160" s="646" t="s">
        <v>231</v>
      </c>
      <c r="B160" s="386" t="s">
        <v>209</v>
      </c>
      <c r="C160" s="68">
        <v>2343048</v>
      </c>
      <c r="D160" s="69">
        <v>0.10922073513837982</v>
      </c>
      <c r="E160" s="73">
        <v>32420</v>
      </c>
      <c r="F160" s="412">
        <v>0.15332621842760585</v>
      </c>
      <c r="G160" s="72">
        <v>30831</v>
      </c>
      <c r="H160" s="412">
        <v>0.80035036496350365</v>
      </c>
      <c r="I160" s="83">
        <v>56340</v>
      </c>
      <c r="J160" s="84">
        <v>0.15311406291573704</v>
      </c>
      <c r="K160" s="70">
        <v>12592</v>
      </c>
      <c r="L160" s="69">
        <v>-1.2547051442910906E-2</v>
      </c>
      <c r="M160" s="79">
        <v>1405</v>
      </c>
      <c r="N160" s="69">
        <v>1.0791366906474821E-2</v>
      </c>
      <c r="O160" s="73">
        <v>749</v>
      </c>
      <c r="P160" s="412">
        <v>0.15230769230769231</v>
      </c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15"/>
    </row>
    <row r="161" spans="1:30" s="20" customFormat="1" ht="13.55" customHeight="1">
      <c r="A161" s="645"/>
      <c r="B161" s="378" t="s">
        <v>210</v>
      </c>
      <c r="C161" s="269">
        <v>2231269</v>
      </c>
      <c r="D161" s="71">
        <v>0.18878774252395414</v>
      </c>
      <c r="E161" s="252">
        <v>29750</v>
      </c>
      <c r="F161" s="71">
        <v>5.5713271823988553E-2</v>
      </c>
      <c r="G161" s="80">
        <v>30313</v>
      </c>
      <c r="H161" s="71">
        <v>1.2226866109400205</v>
      </c>
      <c r="I161" s="369">
        <v>51184</v>
      </c>
      <c r="J161" s="234">
        <v>0.23109486242062727</v>
      </c>
      <c r="K161" s="249">
        <v>8768</v>
      </c>
      <c r="L161" s="71">
        <v>-3.6363636363636598E-3</v>
      </c>
      <c r="M161" s="233">
        <v>1117</v>
      </c>
      <c r="N161" s="71">
        <v>8.0270793036750485E-2</v>
      </c>
      <c r="O161" s="252">
        <v>633</v>
      </c>
      <c r="P161" s="222">
        <v>0.25844930417495032</v>
      </c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15"/>
    </row>
    <row r="162" spans="1:30" s="20" customFormat="1" ht="13.55" customHeight="1">
      <c r="A162" s="645"/>
      <c r="B162" s="378" t="s">
        <v>213</v>
      </c>
      <c r="C162" s="436">
        <v>1940542</v>
      </c>
      <c r="D162" s="71">
        <v>0.23667409738446388</v>
      </c>
      <c r="E162" s="252">
        <v>23710</v>
      </c>
      <c r="F162" s="71">
        <v>-2.8676771814829971E-2</v>
      </c>
      <c r="G162" s="80">
        <v>28712</v>
      </c>
      <c r="H162" s="71">
        <v>1.2531585968767167</v>
      </c>
      <c r="I162" s="369">
        <v>51391</v>
      </c>
      <c r="J162" s="234">
        <v>0.49201602601323891</v>
      </c>
      <c r="K162" s="249">
        <v>7584</v>
      </c>
      <c r="L162" s="71">
        <v>3.4934497816593968E-2</v>
      </c>
      <c r="M162" s="233">
        <v>765</v>
      </c>
      <c r="N162" s="71">
        <v>-1.6709511568123392E-2</v>
      </c>
      <c r="O162" s="252">
        <v>732</v>
      </c>
      <c r="P162" s="71">
        <v>0.45526838966202776</v>
      </c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15"/>
    </row>
    <row r="163" spans="1:30" s="20" customFormat="1" ht="13.55" customHeight="1">
      <c r="A163" s="645"/>
      <c r="B163" s="378" t="s">
        <v>8</v>
      </c>
      <c r="C163" s="269">
        <v>2003943</v>
      </c>
      <c r="D163" s="71">
        <v>0.27707846608571973</v>
      </c>
      <c r="E163" s="252">
        <v>22940</v>
      </c>
      <c r="F163" s="71">
        <v>0.11521633446767132</v>
      </c>
      <c r="G163" s="80">
        <v>27463</v>
      </c>
      <c r="H163" s="71">
        <v>1.0246977292833972</v>
      </c>
      <c r="I163" s="369">
        <v>53520</v>
      </c>
      <c r="J163" s="234">
        <v>0.38412599891380239</v>
      </c>
      <c r="K163" s="249">
        <v>6512</v>
      </c>
      <c r="L163" s="71">
        <v>9.4086021505376261E-2</v>
      </c>
      <c r="M163" s="233">
        <v>1099</v>
      </c>
      <c r="N163" s="71">
        <v>5.2681992337164751E-2</v>
      </c>
      <c r="O163" s="252">
        <v>634</v>
      </c>
      <c r="P163" s="71">
        <v>6.3758389261745041E-2</v>
      </c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15"/>
    </row>
    <row r="164" spans="1:30" s="20" customFormat="1" ht="13.55" customHeight="1">
      <c r="A164" s="645"/>
      <c r="B164" s="378" t="s">
        <v>9</v>
      </c>
      <c r="C164" s="269">
        <v>2003834</v>
      </c>
      <c r="D164" s="71">
        <v>0.2095129677291625</v>
      </c>
      <c r="E164" s="252">
        <v>20010</v>
      </c>
      <c r="F164" s="71">
        <v>5.7052297939778063E-2</v>
      </c>
      <c r="G164" s="80">
        <v>24987</v>
      </c>
      <c r="H164" s="71">
        <v>0.80411552346570392</v>
      </c>
      <c r="I164" s="369">
        <v>51576</v>
      </c>
      <c r="J164" s="234">
        <v>0.18964801402408082</v>
      </c>
      <c r="K164" s="249">
        <v>5008</v>
      </c>
      <c r="L164" s="71">
        <v>2.960526315789469E-2</v>
      </c>
      <c r="M164" s="233">
        <v>891</v>
      </c>
      <c r="N164" s="71">
        <v>3.3642691415313224E-2</v>
      </c>
      <c r="O164" s="252">
        <v>640</v>
      </c>
      <c r="P164" s="71">
        <v>-0.11111111111111116</v>
      </c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15"/>
    </row>
    <row r="165" spans="1:30" s="20" customFormat="1" ht="13.55" customHeight="1">
      <c r="A165" s="645"/>
      <c r="B165" s="378" t="s">
        <v>216</v>
      </c>
      <c r="C165" s="269">
        <v>2098126</v>
      </c>
      <c r="D165" s="71">
        <v>0.17983801538195943</v>
      </c>
      <c r="E165" s="252">
        <v>17780</v>
      </c>
      <c r="F165" s="71">
        <v>-5.6211354693647131E-4</v>
      </c>
      <c r="G165" s="80">
        <v>27975</v>
      </c>
      <c r="H165" s="71">
        <v>0.50759862039232595</v>
      </c>
      <c r="I165" s="369">
        <v>55033</v>
      </c>
      <c r="J165" s="234">
        <v>0.19434437258561577</v>
      </c>
      <c r="K165" s="249">
        <v>3968</v>
      </c>
      <c r="L165" s="71">
        <v>5.0847457627118731E-2</v>
      </c>
      <c r="M165" s="233">
        <v>1092</v>
      </c>
      <c r="N165" s="71">
        <v>0.44444444444444442</v>
      </c>
      <c r="O165" s="252">
        <v>733</v>
      </c>
      <c r="P165" s="71">
        <v>0.1346749226006192</v>
      </c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15"/>
    </row>
    <row r="166" spans="1:30" s="20" customFormat="1" ht="13.55" customHeight="1">
      <c r="A166" s="645"/>
      <c r="B166" s="378" t="s">
        <v>217</v>
      </c>
      <c r="C166" s="269">
        <v>2389447</v>
      </c>
      <c r="D166" s="71">
        <v>0.14543102142403797</v>
      </c>
      <c r="E166" s="252">
        <v>20090</v>
      </c>
      <c r="F166" s="71">
        <v>-2.9468599033816378E-2</v>
      </c>
      <c r="G166" s="80">
        <v>29941</v>
      </c>
      <c r="H166" s="71">
        <v>0.41954295467475822</v>
      </c>
      <c r="I166" s="369">
        <v>61097</v>
      </c>
      <c r="J166" s="234">
        <v>0.24986191518523815</v>
      </c>
      <c r="K166" s="249">
        <v>6000</v>
      </c>
      <c r="L166" s="71">
        <v>9.011627906976738E-2</v>
      </c>
      <c r="M166" s="233">
        <v>1382</v>
      </c>
      <c r="N166" s="71">
        <v>0.37103174603174605</v>
      </c>
      <c r="O166" s="252">
        <v>703</v>
      </c>
      <c r="P166" s="71">
        <v>3.3823529411764808E-2</v>
      </c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15"/>
    </row>
    <row r="167" spans="1:30" s="20" customFormat="1" ht="13.55" customHeight="1">
      <c r="A167" s="645"/>
      <c r="B167" s="378" t="s">
        <v>218</v>
      </c>
      <c r="C167" s="269">
        <v>2385301</v>
      </c>
      <c r="D167" s="71">
        <v>0.15553416485768867</v>
      </c>
      <c r="E167" s="252">
        <v>21190</v>
      </c>
      <c r="F167" s="71">
        <v>4.7415836889521668E-3</v>
      </c>
      <c r="G167" s="80">
        <v>30963</v>
      </c>
      <c r="H167" s="71">
        <v>0.4382664437012263</v>
      </c>
      <c r="I167" s="369">
        <v>58411</v>
      </c>
      <c r="J167" s="234">
        <v>0.24519814960881714</v>
      </c>
      <c r="K167" s="249">
        <v>4688</v>
      </c>
      <c r="L167" s="71">
        <v>7.3260073260073222E-2</v>
      </c>
      <c r="M167" s="233">
        <v>1137</v>
      </c>
      <c r="N167" s="71">
        <v>8.1826831588962895E-2</v>
      </c>
      <c r="O167" s="252">
        <v>672</v>
      </c>
      <c r="P167" s="71">
        <v>6.3291139240506222E-2</v>
      </c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15"/>
    </row>
    <row r="168" spans="1:30" s="20" customFormat="1" ht="13.55" customHeight="1">
      <c r="A168" s="645"/>
      <c r="B168" s="378" t="s">
        <v>219</v>
      </c>
      <c r="C168" s="269">
        <v>2236500</v>
      </c>
      <c r="D168" s="71">
        <v>8.3449074018004721E-2</v>
      </c>
      <c r="E168" s="252">
        <v>26370</v>
      </c>
      <c r="F168" s="71">
        <v>0.19754768392370581</v>
      </c>
      <c r="G168" s="80">
        <v>25691</v>
      </c>
      <c r="H168" s="71">
        <v>0.2949092741935484</v>
      </c>
      <c r="I168" s="369">
        <v>58880</v>
      </c>
      <c r="J168" s="234">
        <v>0.3325789295009618</v>
      </c>
      <c r="K168" s="249">
        <v>6688</v>
      </c>
      <c r="L168" s="71">
        <v>0.53113553113553102</v>
      </c>
      <c r="M168" s="233">
        <v>1230</v>
      </c>
      <c r="N168" s="71">
        <v>5.3082191780821915E-2</v>
      </c>
      <c r="O168" s="252">
        <v>803</v>
      </c>
      <c r="P168" s="71">
        <v>0.31855500821018068</v>
      </c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15"/>
    </row>
    <row r="169" spans="1:30" s="20" customFormat="1" ht="13.55" customHeight="1">
      <c r="A169" s="645"/>
      <c r="B169" s="378" t="s">
        <v>220</v>
      </c>
      <c r="C169" s="269">
        <v>2231748</v>
      </c>
      <c r="D169" s="71">
        <v>0.19629364391879722</v>
      </c>
      <c r="E169" s="252">
        <v>27940</v>
      </c>
      <c r="F169" s="71">
        <v>0.27871853546910752</v>
      </c>
      <c r="G169" s="80">
        <v>24411</v>
      </c>
      <c r="H169" s="71">
        <v>0.20061971276805035</v>
      </c>
      <c r="I169" s="369">
        <v>56292</v>
      </c>
      <c r="J169" s="234">
        <v>0.16984974750098703</v>
      </c>
      <c r="K169" s="249">
        <v>8928</v>
      </c>
      <c r="L169" s="71">
        <v>0.52876712328767117</v>
      </c>
      <c r="M169" s="233">
        <v>731</v>
      </c>
      <c r="N169" s="71">
        <v>-0.28473581213307242</v>
      </c>
      <c r="O169" s="252">
        <v>968</v>
      </c>
      <c r="P169" s="71">
        <v>0.27201051248357433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15"/>
    </row>
    <row r="170" spans="1:30" s="20" customFormat="1" ht="13.55" customHeight="1">
      <c r="A170" s="645"/>
      <c r="B170" s="260" t="s">
        <v>221</v>
      </c>
      <c r="C170" s="269">
        <v>2227747</v>
      </c>
      <c r="D170" s="71">
        <v>0.22021459154593215</v>
      </c>
      <c r="E170" s="252">
        <v>27310</v>
      </c>
      <c r="F170" s="71">
        <v>4.1571319603356249E-2</v>
      </c>
      <c r="G170" s="80">
        <v>24388</v>
      </c>
      <c r="H170" s="71">
        <v>-1.5183330641253432E-2</v>
      </c>
      <c r="I170" s="369">
        <v>61093</v>
      </c>
      <c r="J170" s="234">
        <v>0.25473403162867125</v>
      </c>
      <c r="K170" s="249">
        <v>9312</v>
      </c>
      <c r="L170" s="71">
        <v>6.3985374771480696E-2</v>
      </c>
      <c r="M170" s="233">
        <v>435</v>
      </c>
      <c r="N170" s="71">
        <v>-0.59944751381215466</v>
      </c>
      <c r="O170" s="252">
        <v>771</v>
      </c>
      <c r="P170" s="71">
        <v>-2.8967254408060472E-2</v>
      </c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15"/>
    </row>
    <row r="171" spans="1:30" s="20" customFormat="1" ht="13.55" customHeight="1">
      <c r="A171" s="647"/>
      <c r="B171" s="272" t="s">
        <v>207</v>
      </c>
      <c r="C171" s="285">
        <v>2404942</v>
      </c>
      <c r="D171" s="263">
        <v>0.19825613404848452</v>
      </c>
      <c r="E171" s="270">
        <v>32700</v>
      </c>
      <c r="F171" s="263">
        <v>8.1706913661925284E-2</v>
      </c>
      <c r="G171" s="271">
        <v>29092</v>
      </c>
      <c r="H171" s="263">
        <v>-6.5287238144197401E-2</v>
      </c>
      <c r="I171" s="388">
        <v>70411</v>
      </c>
      <c r="J171" s="238">
        <v>0.27572337071730102</v>
      </c>
      <c r="K171" s="262">
        <v>11120</v>
      </c>
      <c r="L171" s="263">
        <v>0.2192982456140351</v>
      </c>
      <c r="M171" s="237">
        <v>561</v>
      </c>
      <c r="N171" s="263">
        <v>-0.52975691533948033</v>
      </c>
      <c r="O171" s="270">
        <v>833</v>
      </c>
      <c r="P171" s="263">
        <v>4.1250000000000009E-2</v>
      </c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15"/>
    </row>
    <row r="172" spans="1:30" s="20" customFormat="1" ht="13.55" customHeight="1">
      <c r="A172" s="610" t="s">
        <v>265</v>
      </c>
      <c r="B172" s="67" t="s">
        <v>209</v>
      </c>
      <c r="C172" s="68">
        <v>2866780</v>
      </c>
      <c r="D172" s="69">
        <v>0.22352593715536351</v>
      </c>
      <c r="E172" s="73">
        <v>34530</v>
      </c>
      <c r="F172" s="69">
        <v>6.5083281924737779E-2</v>
      </c>
      <c r="G172" s="72">
        <v>28750</v>
      </c>
      <c r="H172" s="69">
        <v>-6.7496999772955785E-2</v>
      </c>
      <c r="I172" s="83">
        <v>69249</v>
      </c>
      <c r="J172" s="84">
        <v>0.22912673056443023</v>
      </c>
      <c r="K172" s="70">
        <v>14016</v>
      </c>
      <c r="L172" s="69">
        <v>0.1130876747141043</v>
      </c>
      <c r="M172" s="79">
        <v>1806</v>
      </c>
      <c r="N172" s="69">
        <v>0.28540925266903916</v>
      </c>
      <c r="O172" s="73">
        <v>792</v>
      </c>
      <c r="P172" s="69">
        <v>5.7409879839786404E-2</v>
      </c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15"/>
    </row>
    <row r="173" spans="1:30" s="20" customFormat="1" ht="13.55" customHeight="1">
      <c r="A173" s="608"/>
      <c r="B173" s="260" t="s">
        <v>210</v>
      </c>
      <c r="C173" s="269">
        <v>2311009</v>
      </c>
      <c r="D173" s="71">
        <v>3.5737510806630679E-2</v>
      </c>
      <c r="E173" s="252">
        <v>26640</v>
      </c>
      <c r="F173" s="71">
        <v>-0.10453781512605043</v>
      </c>
      <c r="G173" s="80">
        <v>22365</v>
      </c>
      <c r="H173" s="71">
        <v>-0.26219773694454523</v>
      </c>
      <c r="I173" s="369">
        <v>60939</v>
      </c>
      <c r="J173" s="234">
        <v>0.19058690215692398</v>
      </c>
      <c r="K173" s="249">
        <v>8560</v>
      </c>
      <c r="L173" s="71">
        <v>-2.3722627737226332E-2</v>
      </c>
      <c r="M173" s="233">
        <v>999</v>
      </c>
      <c r="N173" s="71">
        <v>-0.10564010743061773</v>
      </c>
      <c r="O173" s="252">
        <v>553</v>
      </c>
      <c r="P173" s="71">
        <v>-0.12638230647709325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15"/>
    </row>
    <row r="174" spans="1:30" s="20" customFormat="1" ht="13.55" customHeight="1">
      <c r="A174" s="608"/>
      <c r="B174" s="260" t="s">
        <v>213</v>
      </c>
      <c r="C174" s="269">
        <v>2252565</v>
      </c>
      <c r="D174" s="71">
        <v>0.16079167572770903</v>
      </c>
      <c r="E174" s="252">
        <v>26270</v>
      </c>
      <c r="F174" s="71">
        <v>0.10797132011809363</v>
      </c>
      <c r="G174" s="80">
        <v>25081</v>
      </c>
      <c r="H174" s="71">
        <v>-0.12646280300919477</v>
      </c>
      <c r="I174" s="369">
        <v>53132</v>
      </c>
      <c r="J174" s="234">
        <v>3.3877527193477475E-2</v>
      </c>
      <c r="K174" s="249">
        <v>9136</v>
      </c>
      <c r="L174" s="71">
        <v>0.20464135021097052</v>
      </c>
      <c r="M174" s="233">
        <v>1110</v>
      </c>
      <c r="N174" s="71">
        <v>0.45098039215686275</v>
      </c>
      <c r="O174" s="252">
        <v>720</v>
      </c>
      <c r="P174" s="71">
        <v>-1.6393442622950838E-2</v>
      </c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15"/>
    </row>
    <row r="175" spans="1:30" s="20" customFormat="1" ht="13.55" customHeight="1">
      <c r="A175" s="608"/>
      <c r="B175" s="260" t="s">
        <v>214</v>
      </c>
      <c r="C175" s="269">
        <v>2230200</v>
      </c>
      <c r="D175" s="71">
        <v>0.11290590600630845</v>
      </c>
      <c r="E175" s="252">
        <v>21610</v>
      </c>
      <c r="F175" s="71">
        <v>-5.7977332170880524E-2</v>
      </c>
      <c r="G175" s="80">
        <v>21928</v>
      </c>
      <c r="H175" s="71">
        <v>-0.20154389542293266</v>
      </c>
      <c r="I175" s="369">
        <v>60265</v>
      </c>
      <c r="J175" s="234">
        <v>0.12602765321375187</v>
      </c>
      <c r="K175" s="249">
        <v>6432</v>
      </c>
      <c r="L175" s="71">
        <v>-1.2285012285012331E-2</v>
      </c>
      <c r="M175" s="233">
        <v>1123</v>
      </c>
      <c r="N175" s="71">
        <v>2.1838034576888082E-2</v>
      </c>
      <c r="O175" s="252">
        <v>760</v>
      </c>
      <c r="P175" s="71">
        <v>0.19873817034700325</v>
      </c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</row>
    <row r="176" spans="1:30" s="20" customFormat="1" ht="13.55" customHeight="1">
      <c r="A176" s="608"/>
      <c r="B176" s="260" t="s">
        <v>9</v>
      </c>
      <c r="C176" s="269">
        <v>2331565</v>
      </c>
      <c r="D176" s="71">
        <v>0.1635519708718387</v>
      </c>
      <c r="E176" s="252">
        <v>20010</v>
      </c>
      <c r="F176" s="71">
        <v>0</v>
      </c>
      <c r="G176" s="80">
        <v>22076</v>
      </c>
      <c r="H176" s="71">
        <v>-0.11650058030175692</v>
      </c>
      <c r="I176" s="369">
        <v>60516</v>
      </c>
      <c r="J176" s="234">
        <v>0.17333643555141931</v>
      </c>
      <c r="K176" s="249">
        <v>5024</v>
      </c>
      <c r="L176" s="71">
        <v>3.1948881789136685E-3</v>
      </c>
      <c r="M176" s="233">
        <v>1099</v>
      </c>
      <c r="N176" s="71">
        <v>0.2334455667789001</v>
      </c>
      <c r="O176" s="252">
        <v>598</v>
      </c>
      <c r="P176" s="71">
        <v>-6.5625000000000044E-2</v>
      </c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</row>
    <row r="177" spans="1:30" s="20" customFormat="1" ht="13.55" customHeight="1">
      <c r="A177" s="608"/>
      <c r="B177" s="260" t="s">
        <v>216</v>
      </c>
      <c r="C177" s="269">
        <v>2323986</v>
      </c>
      <c r="D177" s="71">
        <v>0.10764844437369359</v>
      </c>
      <c r="E177" s="252">
        <v>19750</v>
      </c>
      <c r="F177" s="71">
        <v>0.11079865016872881</v>
      </c>
      <c r="G177" s="80">
        <v>24026</v>
      </c>
      <c r="H177" s="71">
        <v>-0.14116175156389635</v>
      </c>
      <c r="I177" s="369">
        <v>67996</v>
      </c>
      <c r="J177" s="234">
        <v>0.23554957934330312</v>
      </c>
      <c r="K177" s="249">
        <v>3840</v>
      </c>
      <c r="L177" s="71">
        <v>-3.2258064516129004E-2</v>
      </c>
      <c r="M177" s="233">
        <v>1048</v>
      </c>
      <c r="N177" s="71">
        <v>-4.0293040293040296E-2</v>
      </c>
      <c r="O177" s="252">
        <v>683</v>
      </c>
      <c r="P177" s="71">
        <v>-6.8212824010913997E-2</v>
      </c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15"/>
    </row>
    <row r="178" spans="1:30" s="20" customFormat="1" ht="13.55" customHeight="1">
      <c r="A178" s="608"/>
      <c r="B178" s="260" t="s">
        <v>217</v>
      </c>
      <c r="C178" s="269">
        <v>2495297</v>
      </c>
      <c r="D178" s="71">
        <v>4.4298952853944806E-2</v>
      </c>
      <c r="E178" s="252">
        <v>21960</v>
      </c>
      <c r="F178" s="71">
        <v>9.3081134892981643E-2</v>
      </c>
      <c r="G178" s="80">
        <v>23454</v>
      </c>
      <c r="H178" s="71">
        <v>-0.21665943021275175</v>
      </c>
      <c r="I178" s="369">
        <v>70622</v>
      </c>
      <c r="J178" s="234">
        <v>0.15589963500662884</v>
      </c>
      <c r="K178" s="249">
        <v>5456</v>
      </c>
      <c r="L178" s="71">
        <v>-9.0666666666666673E-2</v>
      </c>
      <c r="M178" s="233">
        <v>1223</v>
      </c>
      <c r="N178" s="71">
        <v>-0.1150506512301013</v>
      </c>
      <c r="O178" s="252">
        <v>712</v>
      </c>
      <c r="P178" s="71">
        <v>1.2802275960170695E-2</v>
      </c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15"/>
    </row>
    <row r="179" spans="1:30" s="20" customFormat="1" ht="13.55" customHeight="1">
      <c r="A179" s="608"/>
      <c r="B179" s="260" t="s">
        <v>218</v>
      </c>
      <c r="C179" s="269">
        <v>2519860</v>
      </c>
      <c r="D179" s="71">
        <v>5.6411748454388011E-2</v>
      </c>
      <c r="E179" s="252">
        <v>23840</v>
      </c>
      <c r="F179" s="71">
        <v>0.12505899008966503</v>
      </c>
      <c r="G179" s="80">
        <v>27350</v>
      </c>
      <c r="H179" s="71">
        <v>-0.11668765946452217</v>
      </c>
      <c r="I179" s="369">
        <v>64432</v>
      </c>
      <c r="J179" s="234">
        <v>0.10307989933402961</v>
      </c>
      <c r="K179" s="249">
        <v>4640</v>
      </c>
      <c r="L179" s="71">
        <v>-1.0238907849829393E-2</v>
      </c>
      <c r="M179" s="233">
        <v>1526</v>
      </c>
      <c r="N179" s="71">
        <v>0.34212840809146877</v>
      </c>
      <c r="O179" s="252">
        <v>685</v>
      </c>
      <c r="P179" s="71">
        <v>1.9345238095238138E-2</v>
      </c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15"/>
    </row>
    <row r="180" spans="1:30" s="20" customFormat="1" ht="13.55" customHeight="1">
      <c r="A180" s="608"/>
      <c r="B180" s="260" t="s">
        <v>219</v>
      </c>
      <c r="C180" s="269">
        <v>2225756</v>
      </c>
      <c r="D180" s="71">
        <v>-4.8039347194276383E-3</v>
      </c>
      <c r="E180" s="252">
        <v>21410</v>
      </c>
      <c r="F180" s="71">
        <v>-0.18809252938945775</v>
      </c>
      <c r="G180" s="80">
        <v>22339</v>
      </c>
      <c r="H180" s="71">
        <v>-0.13047370674555292</v>
      </c>
      <c r="I180" s="369">
        <v>57768</v>
      </c>
      <c r="J180" s="234">
        <v>-1.8885869565217428E-2</v>
      </c>
      <c r="K180" s="249">
        <v>5360</v>
      </c>
      <c r="L180" s="71">
        <v>-0.19856459330143539</v>
      </c>
      <c r="M180" s="233">
        <v>1172</v>
      </c>
      <c r="N180" s="71">
        <v>-4.715447154471545E-2</v>
      </c>
      <c r="O180" s="252">
        <v>585</v>
      </c>
      <c r="P180" s="71">
        <v>-0.2714819427148194</v>
      </c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15"/>
    </row>
    <row r="181" spans="1:30" s="20" customFormat="1" ht="13.55" customHeight="1">
      <c r="A181" s="608"/>
      <c r="B181" s="260" t="s">
        <v>220</v>
      </c>
      <c r="C181" s="269">
        <v>2347876</v>
      </c>
      <c r="D181" s="71">
        <v>5.2034548703527417E-2</v>
      </c>
      <c r="E181" s="252">
        <v>19300</v>
      </c>
      <c r="F181" s="71">
        <v>-0.30923407301360062</v>
      </c>
      <c r="G181" s="80">
        <v>15552</v>
      </c>
      <c r="H181" s="71">
        <v>-0.36291016345090327</v>
      </c>
      <c r="I181" s="369">
        <v>60983</v>
      </c>
      <c r="J181" s="234">
        <v>8.3333333333333259E-2</v>
      </c>
      <c r="K181" s="249">
        <v>6720</v>
      </c>
      <c r="L181" s="71">
        <v>-0.24731182795698925</v>
      </c>
      <c r="M181" s="233">
        <v>1044</v>
      </c>
      <c r="N181" s="71">
        <v>0.42818057455540354</v>
      </c>
      <c r="O181" s="252">
        <v>772</v>
      </c>
      <c r="P181" s="71">
        <v>-0.2024793388429752</v>
      </c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15"/>
    </row>
    <row r="182" spans="1:30" s="20" customFormat="1" ht="13.55" customHeight="1">
      <c r="A182" s="608"/>
      <c r="B182" s="260" t="s">
        <v>221</v>
      </c>
      <c r="C182" s="269">
        <v>2295810</v>
      </c>
      <c r="D182" s="71">
        <v>3.0552392170206E-2</v>
      </c>
      <c r="E182" s="252">
        <v>24070</v>
      </c>
      <c r="F182" s="71">
        <v>-0.11863786158916145</v>
      </c>
      <c r="G182" s="80">
        <v>531</v>
      </c>
      <c r="H182" s="71">
        <v>-0.97822699688371328</v>
      </c>
      <c r="I182" s="369">
        <v>56957</v>
      </c>
      <c r="J182" s="234">
        <v>-6.770006383710081E-2</v>
      </c>
      <c r="K182" s="249">
        <v>8839</v>
      </c>
      <c r="L182" s="71">
        <v>-5.0794673539518942E-2</v>
      </c>
      <c r="M182" s="233">
        <v>1055</v>
      </c>
      <c r="N182" s="71">
        <v>1.4252873563218391</v>
      </c>
      <c r="O182" s="252">
        <v>699</v>
      </c>
      <c r="P182" s="71">
        <v>-9.3385214007782102E-2</v>
      </c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15"/>
    </row>
    <row r="183" spans="1:30" s="20" customFormat="1" ht="13.55" customHeight="1">
      <c r="A183" s="611"/>
      <c r="B183" s="272" t="s">
        <v>207</v>
      </c>
      <c r="C183" s="273">
        <v>2495279</v>
      </c>
      <c r="D183" s="263">
        <v>3.7563068049042414E-2</v>
      </c>
      <c r="E183" s="270">
        <v>28600</v>
      </c>
      <c r="F183" s="263">
        <v>-0.12538226299694188</v>
      </c>
      <c r="G183" s="271">
        <v>7125</v>
      </c>
      <c r="H183" s="263">
        <v>-0.75508730922590406</v>
      </c>
      <c r="I183" s="388">
        <v>64127</v>
      </c>
      <c r="J183" s="238">
        <v>-8.9247418727187555E-2</v>
      </c>
      <c r="K183" s="262">
        <v>9830</v>
      </c>
      <c r="L183" s="263">
        <v>-0.11600719424460426</v>
      </c>
      <c r="M183" s="237">
        <v>1102</v>
      </c>
      <c r="N183" s="263">
        <v>0.964349376114082</v>
      </c>
      <c r="O183" s="270">
        <v>617</v>
      </c>
      <c r="P183" s="263">
        <v>-0.25930372148859548</v>
      </c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15"/>
    </row>
    <row r="184" spans="1:30" s="20" customFormat="1" ht="13.55" customHeight="1">
      <c r="A184" s="608" t="s">
        <v>266</v>
      </c>
      <c r="B184" s="260" t="s">
        <v>209</v>
      </c>
      <c r="C184" s="269">
        <v>2912331</v>
      </c>
      <c r="D184" s="71">
        <v>1.588925554105991E-2</v>
      </c>
      <c r="E184" s="252">
        <v>29770</v>
      </c>
      <c r="F184" s="71">
        <v>-0.13785114393281206</v>
      </c>
      <c r="G184" s="80">
        <v>14551</v>
      </c>
      <c r="H184" s="71">
        <v>-0.49387826086956521</v>
      </c>
      <c r="I184" s="369">
        <v>69295</v>
      </c>
      <c r="J184" s="234">
        <v>6.6426952013753926E-4</v>
      </c>
      <c r="K184" s="249">
        <v>13700</v>
      </c>
      <c r="L184" s="71">
        <v>-2.2545662100456609E-2</v>
      </c>
      <c r="M184" s="80">
        <v>1169</v>
      </c>
      <c r="N184" s="71">
        <v>-0.3527131782945736</v>
      </c>
      <c r="O184" s="252">
        <v>766</v>
      </c>
      <c r="P184" s="69">
        <v>-3.2828282828282873E-2</v>
      </c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15"/>
    </row>
    <row r="185" spans="1:30" s="20" customFormat="1" ht="13.55" customHeight="1">
      <c r="A185" s="608"/>
      <c r="B185" s="260" t="s">
        <v>210</v>
      </c>
      <c r="C185" s="269">
        <v>2617946</v>
      </c>
      <c r="D185" s="71">
        <v>0.13281514697692653</v>
      </c>
      <c r="E185" s="252">
        <v>30930</v>
      </c>
      <c r="F185" s="71">
        <v>0.16103603603603611</v>
      </c>
      <c r="G185" s="80">
        <v>15287</v>
      </c>
      <c r="H185" s="71">
        <v>-0.31647663760339817</v>
      </c>
      <c r="I185" s="369">
        <v>59423</v>
      </c>
      <c r="J185" s="234">
        <v>-2.4877336352746138E-2</v>
      </c>
      <c r="K185" s="249">
        <v>10385</v>
      </c>
      <c r="L185" s="71">
        <v>0.21320093457943923</v>
      </c>
      <c r="M185" s="80">
        <v>1035</v>
      </c>
      <c r="N185" s="71">
        <v>3.6036036036036112E-2</v>
      </c>
      <c r="O185" s="252">
        <v>677</v>
      </c>
      <c r="P185" s="71">
        <v>0.22423146473779387</v>
      </c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15"/>
    </row>
    <row r="186" spans="1:30" s="20" customFormat="1" ht="13.55" customHeight="1">
      <c r="A186" s="608"/>
      <c r="B186" s="260" t="s">
        <v>213</v>
      </c>
      <c r="C186" s="269">
        <v>2334153</v>
      </c>
      <c r="D186" s="71">
        <v>3.6220042484900627E-2</v>
      </c>
      <c r="E186" s="252">
        <v>26130</v>
      </c>
      <c r="F186" s="71">
        <v>-5.3292729349067036E-3</v>
      </c>
      <c r="G186" s="80">
        <v>13370</v>
      </c>
      <c r="H186" s="71">
        <v>-0.46692715601451296</v>
      </c>
      <c r="I186" s="369">
        <v>54087</v>
      </c>
      <c r="J186" s="234">
        <v>1.7974102235940759E-2</v>
      </c>
      <c r="K186" s="249">
        <v>8737</v>
      </c>
      <c r="L186" s="71">
        <v>-4.3673380035026299E-2</v>
      </c>
      <c r="M186" s="80">
        <v>1090</v>
      </c>
      <c r="N186" s="71">
        <v>-1.8018018018018056E-2</v>
      </c>
      <c r="O186" s="252">
        <v>586</v>
      </c>
      <c r="P186" s="71">
        <v>-0.18611111111111112</v>
      </c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15"/>
    </row>
    <row r="187" spans="1:30" s="20" customFormat="1" ht="13.55" customHeight="1">
      <c r="A187" s="608"/>
      <c r="B187" s="260" t="s">
        <v>8</v>
      </c>
      <c r="C187" s="269">
        <v>2246417</v>
      </c>
      <c r="D187" s="71">
        <v>7.2715451529010711E-3</v>
      </c>
      <c r="E187" s="252">
        <v>16700</v>
      </c>
      <c r="F187" s="71">
        <v>-0.22720962517353083</v>
      </c>
      <c r="G187" s="80">
        <v>17182</v>
      </c>
      <c r="H187" s="71">
        <v>-0.21643560744253923</v>
      </c>
      <c r="I187" s="369">
        <v>54161</v>
      </c>
      <c r="J187" s="234">
        <v>-0.10128598689123036</v>
      </c>
      <c r="K187" s="249">
        <v>5380</v>
      </c>
      <c r="L187" s="71">
        <v>-0.16355721393034828</v>
      </c>
      <c r="M187" s="80">
        <v>808</v>
      </c>
      <c r="N187" s="71">
        <v>-0.28049866429207482</v>
      </c>
      <c r="O187" s="252">
        <v>648</v>
      </c>
      <c r="P187" s="71">
        <v>-0.14736842105263159</v>
      </c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15"/>
    </row>
    <row r="188" spans="1:30" s="20" customFormat="1" ht="13.55" customHeight="1">
      <c r="A188" s="608"/>
      <c r="B188" s="260" t="s">
        <v>9</v>
      </c>
      <c r="C188" s="269">
        <v>2401204</v>
      </c>
      <c r="D188" s="71">
        <v>2.9867921331809377E-2</v>
      </c>
      <c r="E188" s="252">
        <v>18830</v>
      </c>
      <c r="F188" s="71">
        <v>-5.897051474262871E-2</v>
      </c>
      <c r="G188" s="80">
        <v>17750</v>
      </c>
      <c r="H188" s="71">
        <v>-0.19595941293712629</v>
      </c>
      <c r="I188" s="369">
        <v>58247</v>
      </c>
      <c r="J188" s="234">
        <v>-3.701500429638438E-2</v>
      </c>
      <c r="K188" s="249">
        <v>4344</v>
      </c>
      <c r="L188" s="71">
        <v>-0.13535031847133761</v>
      </c>
      <c r="M188" s="80">
        <v>1095</v>
      </c>
      <c r="N188" s="71">
        <v>-3.6396724294813776E-3</v>
      </c>
      <c r="O188" s="252">
        <v>813</v>
      </c>
      <c r="P188" s="71">
        <v>0.35953177257525093</v>
      </c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15"/>
    </row>
    <row r="189" spans="1:30" s="20" customFormat="1" ht="13.55" customHeight="1">
      <c r="A189" s="608"/>
      <c r="B189" s="260" t="s">
        <v>216</v>
      </c>
      <c r="C189" s="269">
        <v>2495798</v>
      </c>
      <c r="D189" s="71">
        <v>7.3929877374476538E-2</v>
      </c>
      <c r="E189" s="252">
        <v>19160</v>
      </c>
      <c r="F189" s="71">
        <v>-2.9873417721518969E-2</v>
      </c>
      <c r="G189" s="80">
        <v>21270</v>
      </c>
      <c r="H189" s="71">
        <v>-0.11470906517938899</v>
      </c>
      <c r="I189" s="369">
        <v>62364</v>
      </c>
      <c r="J189" s="476">
        <f>I189/I177-1</f>
        <v>-8.2828401670686502E-2</v>
      </c>
      <c r="K189" s="249">
        <v>3927</v>
      </c>
      <c r="L189" s="71">
        <v>2.2656250000000044E-2</v>
      </c>
      <c r="M189" s="80">
        <v>655</v>
      </c>
      <c r="N189" s="71">
        <v>-0.375</v>
      </c>
      <c r="O189" s="252">
        <v>547</v>
      </c>
      <c r="P189" s="71">
        <v>-0.19912152269399708</v>
      </c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15"/>
    </row>
    <row r="190" spans="1:30" s="20" customFormat="1" ht="13.55" customHeight="1">
      <c r="A190" s="608"/>
      <c r="B190" s="260" t="s">
        <v>217</v>
      </c>
      <c r="C190" s="269">
        <v>2642585</v>
      </c>
      <c r="D190" s="71">
        <v>5.9026240162994625E-2</v>
      </c>
      <c r="E190" s="252">
        <v>20930</v>
      </c>
      <c r="F190" s="71">
        <v>-4.6903460837887101E-2</v>
      </c>
      <c r="G190" s="80">
        <v>23648</v>
      </c>
      <c r="H190" s="71">
        <v>8.2715101901594604E-3</v>
      </c>
      <c r="I190" s="369">
        <v>67866</v>
      </c>
      <c r="J190" s="234">
        <v>-3.9024666534507646E-2</v>
      </c>
      <c r="K190" s="249">
        <v>5294</v>
      </c>
      <c r="L190" s="71">
        <v>-2.9692082111436924E-2</v>
      </c>
      <c r="M190" s="80">
        <v>773</v>
      </c>
      <c r="N190" s="71">
        <v>-0.36794766966475878</v>
      </c>
      <c r="O190" s="252">
        <v>602</v>
      </c>
      <c r="P190" s="71">
        <v>-0.1544943820224719</v>
      </c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15"/>
    </row>
    <row r="191" spans="1:30" s="20" customFormat="1" ht="13.55" customHeight="1">
      <c r="A191" s="608"/>
      <c r="B191" s="260" t="s">
        <v>235</v>
      </c>
      <c r="C191" s="269">
        <v>2427634</v>
      </c>
      <c r="D191" s="71">
        <v>-3.659965236163909E-2</v>
      </c>
      <c r="E191" s="252">
        <v>20960</v>
      </c>
      <c r="F191" s="71">
        <v>-0.12080536912751683</v>
      </c>
      <c r="G191" s="80"/>
      <c r="H191" s="71"/>
      <c r="I191" s="369">
        <v>65333</v>
      </c>
      <c r="J191" s="234">
        <v>1.3983734790166347E-2</v>
      </c>
      <c r="K191" s="249">
        <v>4460</v>
      </c>
      <c r="L191" s="71">
        <v>-3.8793103448275912E-2</v>
      </c>
      <c r="M191" s="80">
        <v>1058</v>
      </c>
      <c r="N191" s="71">
        <v>-0.3066841415465269</v>
      </c>
      <c r="O191" s="252">
        <v>627</v>
      </c>
      <c r="P191" s="71">
        <v>-8.4671532846715358E-2</v>
      </c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15"/>
    </row>
    <row r="192" spans="1:30" s="20" customFormat="1" ht="13.55" customHeight="1">
      <c r="A192" s="608"/>
      <c r="B192" s="260" t="s">
        <v>205</v>
      </c>
      <c r="C192" s="269">
        <v>2049830</v>
      </c>
      <c r="D192" s="71">
        <v>-7.9041008987508099E-2</v>
      </c>
      <c r="E192" s="252">
        <v>19980</v>
      </c>
      <c r="F192" s="71">
        <v>-6.6791219056515638E-2</v>
      </c>
      <c r="G192" s="80"/>
      <c r="H192" s="71"/>
      <c r="I192" s="369">
        <v>61412</v>
      </c>
      <c r="J192" s="234">
        <v>6.3079905830217387E-2</v>
      </c>
      <c r="K192" s="249">
        <v>4992</v>
      </c>
      <c r="L192" s="71">
        <v>-6.8656716417910491E-2</v>
      </c>
      <c r="M192" s="80">
        <v>657</v>
      </c>
      <c r="N192" s="71">
        <v>-0.43941979522184305</v>
      </c>
      <c r="O192" s="252">
        <v>741</v>
      </c>
      <c r="P192" s="71">
        <v>0.26666666666666661</v>
      </c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15"/>
    </row>
    <row r="193" spans="1:30" s="20" customFormat="1" ht="13.55" customHeight="1">
      <c r="A193" s="608"/>
      <c r="B193" s="260" t="s">
        <v>21</v>
      </c>
      <c r="C193" s="269">
        <v>2153847</v>
      </c>
      <c r="D193" s="71">
        <v>-8.2640224611521207E-2</v>
      </c>
      <c r="E193" s="252">
        <v>19820</v>
      </c>
      <c r="F193" s="71">
        <v>2.6943005181347068E-2</v>
      </c>
      <c r="G193" s="80"/>
      <c r="H193" s="71"/>
      <c r="I193" s="369">
        <v>67124</v>
      </c>
      <c r="J193" s="234">
        <v>0.10070019513634954</v>
      </c>
      <c r="K193" s="249">
        <v>5944</v>
      </c>
      <c r="L193" s="71">
        <v>-0.11547619047619051</v>
      </c>
      <c r="M193" s="80">
        <v>698</v>
      </c>
      <c r="N193" s="71">
        <v>-0.33141762452107282</v>
      </c>
      <c r="O193" s="252">
        <v>255</v>
      </c>
      <c r="P193" s="71">
        <v>-0.66968911917098439</v>
      </c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15"/>
    </row>
    <row r="194" spans="1:30" s="20" customFormat="1" ht="13.55" customHeight="1">
      <c r="A194" s="608"/>
      <c r="B194" s="260" t="s">
        <v>34</v>
      </c>
      <c r="C194" s="269">
        <v>2090192</v>
      </c>
      <c r="D194" s="71">
        <v>-8.956228956228951E-2</v>
      </c>
      <c r="E194" s="252">
        <v>26010</v>
      </c>
      <c r="F194" s="71">
        <v>8.0598255089322723E-2</v>
      </c>
      <c r="G194" s="80"/>
      <c r="H194" s="71"/>
      <c r="I194" s="369">
        <v>62163</v>
      </c>
      <c r="J194" s="234">
        <v>9.1402285935003658E-2</v>
      </c>
      <c r="K194" s="249">
        <v>9336</v>
      </c>
      <c r="L194" s="71">
        <v>5.6228080099558708E-2</v>
      </c>
      <c r="M194" s="80">
        <v>1307</v>
      </c>
      <c r="N194" s="71">
        <v>0.23886255924170616</v>
      </c>
      <c r="O194" s="252">
        <v>269</v>
      </c>
      <c r="P194" s="71">
        <v>-0.61516452074391981</v>
      </c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15"/>
    </row>
    <row r="195" spans="1:30" s="20" customFormat="1" ht="13.55" customHeight="1">
      <c r="A195" s="611"/>
      <c r="B195" s="272" t="s">
        <v>32</v>
      </c>
      <c r="C195" s="273">
        <v>2342310</v>
      </c>
      <c r="D195" s="263">
        <v>-6.1303365274985255E-2</v>
      </c>
      <c r="E195" s="270">
        <v>31260</v>
      </c>
      <c r="F195" s="263">
        <v>9.3006993006993E-2</v>
      </c>
      <c r="G195" s="271"/>
      <c r="H195" s="263"/>
      <c r="I195" s="388">
        <v>71343</v>
      </c>
      <c r="J195" s="238">
        <v>0.11252670482012261</v>
      </c>
      <c r="K195" s="262">
        <v>11932</v>
      </c>
      <c r="L195" s="263">
        <v>0.21383519837232967</v>
      </c>
      <c r="M195" s="271">
        <v>1515</v>
      </c>
      <c r="N195" s="263">
        <v>0.37477313974591653</v>
      </c>
      <c r="O195" s="270">
        <v>275</v>
      </c>
      <c r="P195" s="263">
        <v>-0.55429497568881692</v>
      </c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15"/>
    </row>
    <row r="196" spans="1:30" s="20" customFormat="1" ht="13.55" customHeight="1">
      <c r="A196" s="610" t="s">
        <v>326</v>
      </c>
      <c r="B196" s="67" t="s">
        <v>25</v>
      </c>
      <c r="C196" s="68">
        <v>2513030</v>
      </c>
      <c r="D196" s="69">
        <v>-0.13710701153131288</v>
      </c>
      <c r="E196" s="73">
        <v>29440</v>
      </c>
      <c r="F196" s="69">
        <v>-1.1084984884111471E-2</v>
      </c>
      <c r="G196" s="72"/>
      <c r="H196" s="69" t="s">
        <v>445</v>
      </c>
      <c r="I196" s="83">
        <v>78609</v>
      </c>
      <c r="J196" s="69">
        <v>0.13441085215383497</v>
      </c>
      <c r="K196" s="70">
        <v>14159</v>
      </c>
      <c r="L196" s="69">
        <v>3.3503649635036492E-2</v>
      </c>
      <c r="M196" s="72">
        <v>1324</v>
      </c>
      <c r="N196" s="69">
        <v>0.13259195893926434</v>
      </c>
      <c r="O196" s="73">
        <v>316</v>
      </c>
      <c r="P196" s="69">
        <v>-0.58746736292428192</v>
      </c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15"/>
    </row>
    <row r="197" spans="1:30" s="20" customFormat="1" ht="13.55" customHeight="1">
      <c r="A197" s="608"/>
      <c r="B197" s="260" t="s">
        <v>26</v>
      </c>
      <c r="C197" s="269">
        <v>1046779</v>
      </c>
      <c r="D197" s="71">
        <v>-0.6001525623523174</v>
      </c>
      <c r="E197" s="252">
        <v>21060</v>
      </c>
      <c r="F197" s="71">
        <v>-0.31910766246362754</v>
      </c>
      <c r="G197" s="80"/>
      <c r="H197" s="71"/>
      <c r="I197" s="369">
        <v>40022</v>
      </c>
      <c r="J197" s="71">
        <v>-0.32648974302879352</v>
      </c>
      <c r="K197" s="249">
        <v>10991</v>
      </c>
      <c r="L197" s="71">
        <v>5.8353394318728879E-2</v>
      </c>
      <c r="M197" s="80">
        <v>880</v>
      </c>
      <c r="N197" s="71">
        <v>-0.14975845410628019</v>
      </c>
      <c r="O197" s="252">
        <v>161</v>
      </c>
      <c r="P197" s="71">
        <v>-0.76218611521418023</v>
      </c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15"/>
    </row>
    <row r="198" spans="1:30" s="20" customFormat="1" ht="13.55" customHeight="1">
      <c r="A198" s="608"/>
      <c r="B198" s="260" t="s">
        <v>199</v>
      </c>
      <c r="C198" s="269">
        <v>143366</v>
      </c>
      <c r="D198" s="71">
        <v>-0.93857900488956814</v>
      </c>
      <c r="E198" s="252">
        <v>2720</v>
      </c>
      <c r="F198" s="71">
        <v>-0.89590508993494067</v>
      </c>
      <c r="G198" s="80"/>
      <c r="H198" s="71"/>
      <c r="I198" s="369">
        <v>5160</v>
      </c>
      <c r="J198" s="71">
        <v>-0.90459814742914191</v>
      </c>
      <c r="K198" s="249">
        <v>851</v>
      </c>
      <c r="L198" s="71">
        <v>-0.90259814581664188</v>
      </c>
      <c r="M198" s="80">
        <v>487</v>
      </c>
      <c r="N198" s="71">
        <v>-0.55321100917431187</v>
      </c>
      <c r="O198" s="252">
        <v>28</v>
      </c>
      <c r="P198" s="71">
        <v>-0.95221843003412965</v>
      </c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15"/>
    </row>
    <row r="199" spans="1:30" s="20" customFormat="1" ht="13.55" customHeight="1">
      <c r="A199" s="608"/>
      <c r="B199" s="260" t="s">
        <v>8</v>
      </c>
      <c r="C199" s="269">
        <v>31425</v>
      </c>
      <c r="D199" s="71">
        <v>-0.98601105671832079</v>
      </c>
      <c r="E199" s="252">
        <v>10</v>
      </c>
      <c r="F199" s="71">
        <v>-0.9994011976047904</v>
      </c>
      <c r="G199" s="80"/>
      <c r="H199" s="71"/>
      <c r="I199" s="369">
        <v>6</v>
      </c>
      <c r="J199" s="71">
        <v>-0.99988921917985263</v>
      </c>
      <c r="K199" s="249">
        <v>5</v>
      </c>
      <c r="L199" s="71">
        <v>-0.99907063197026025</v>
      </c>
      <c r="M199" s="80">
        <v>0</v>
      </c>
      <c r="N199" s="71">
        <v>-1</v>
      </c>
      <c r="O199" s="252">
        <v>6</v>
      </c>
      <c r="P199" s="71">
        <v>-0.9907407407407407</v>
      </c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15"/>
    </row>
    <row r="200" spans="1:30" s="20" customFormat="1" ht="13.55" customHeight="1">
      <c r="A200" s="608"/>
      <c r="B200" s="260" t="s">
        <v>9</v>
      </c>
      <c r="C200" s="385">
        <v>37802</v>
      </c>
      <c r="D200" s="71">
        <v>-0.98425706437270633</v>
      </c>
      <c r="E200" s="252">
        <v>30</v>
      </c>
      <c r="F200" s="71">
        <v>-0.9984067976633032</v>
      </c>
      <c r="G200" s="80"/>
      <c r="H200" s="71"/>
      <c r="I200" s="369">
        <v>4</v>
      </c>
      <c r="J200" s="71">
        <v>-0.99993136110920444</v>
      </c>
      <c r="K200" s="249">
        <v>16</v>
      </c>
      <c r="L200" s="71">
        <v>-0.99631675874769798</v>
      </c>
      <c r="M200" s="80">
        <v>0</v>
      </c>
      <c r="N200" s="71">
        <v>-1</v>
      </c>
      <c r="O200" s="252">
        <v>6</v>
      </c>
      <c r="P200" s="71">
        <v>-0.99261992619926198</v>
      </c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15"/>
    </row>
    <row r="201" spans="1:30" s="20" customFormat="1" ht="13.55" customHeight="1">
      <c r="A201" s="608"/>
      <c r="B201" s="260" t="s">
        <v>202</v>
      </c>
      <c r="C201" s="269">
        <v>48353</v>
      </c>
      <c r="D201" s="71">
        <v>-0.98062623657844106</v>
      </c>
      <c r="E201" s="252">
        <v>20</v>
      </c>
      <c r="F201" s="71">
        <v>-0.9989561586638831</v>
      </c>
      <c r="G201" s="80"/>
      <c r="H201" s="71"/>
      <c r="I201" s="369">
        <v>5</v>
      </c>
      <c r="J201" s="476">
        <f>I201/I189-1</f>
        <v>-0.99991982554037584</v>
      </c>
      <c r="K201" s="249">
        <v>67</v>
      </c>
      <c r="L201" s="71">
        <v>-0.98293862999745352</v>
      </c>
      <c r="M201" s="80">
        <v>0</v>
      </c>
      <c r="N201" s="71">
        <v>-1</v>
      </c>
      <c r="O201" s="252">
        <v>1</v>
      </c>
      <c r="P201" s="71">
        <v>-0.9981718464351006</v>
      </c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15"/>
    </row>
    <row r="202" spans="1:30" s="20" customFormat="1" ht="13.55" customHeight="1">
      <c r="A202" s="608"/>
      <c r="B202" s="260" t="s">
        <v>203</v>
      </c>
      <c r="C202" s="385">
        <v>65936</v>
      </c>
      <c r="D202" s="71">
        <v>-0.97504867393101835</v>
      </c>
      <c r="E202" s="252">
        <v>20</v>
      </c>
      <c r="F202" s="71">
        <v>-0.99904443382704256</v>
      </c>
      <c r="G202" s="80"/>
      <c r="H202" s="71"/>
      <c r="I202" s="369">
        <v>77</v>
      </c>
      <c r="J202" s="71">
        <v>-0.99886541125158401</v>
      </c>
      <c r="K202" s="249">
        <v>35</v>
      </c>
      <c r="L202" s="71">
        <v>-0.99338874197204385</v>
      </c>
      <c r="M202" s="80">
        <v>0</v>
      </c>
      <c r="N202" s="71">
        <v>-1</v>
      </c>
      <c r="O202" s="252">
        <v>4</v>
      </c>
      <c r="P202" s="71">
        <v>-0.99335548172757471</v>
      </c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15"/>
    </row>
    <row r="203" spans="1:30" s="20" customFormat="1" ht="13.55" customHeight="1">
      <c r="A203" s="608"/>
      <c r="B203" s="260" t="s">
        <v>204</v>
      </c>
      <c r="C203" s="269">
        <v>88888</v>
      </c>
      <c r="D203" s="71">
        <v>-0.96338492540473564</v>
      </c>
      <c r="E203" s="252">
        <v>40</v>
      </c>
      <c r="F203" s="71">
        <v>-0.99809160305343514</v>
      </c>
      <c r="G203" s="80"/>
      <c r="H203" s="71"/>
      <c r="I203" s="369">
        <v>95</v>
      </c>
      <c r="J203" s="71">
        <v>-0.99854591094852529</v>
      </c>
      <c r="K203" s="249">
        <v>62</v>
      </c>
      <c r="L203" s="71">
        <v>-0.98609865470852021</v>
      </c>
      <c r="M203" s="80">
        <v>0</v>
      </c>
      <c r="N203" s="71">
        <v>-1</v>
      </c>
      <c r="O203" s="252">
        <v>4</v>
      </c>
      <c r="P203" s="71">
        <v>-0.99362041467304629</v>
      </c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15"/>
    </row>
    <row r="204" spans="1:30" s="20" customFormat="1" ht="13.55" customHeight="1">
      <c r="A204" s="608"/>
      <c r="B204" s="260" t="s">
        <v>205</v>
      </c>
      <c r="C204" s="269">
        <v>76798</v>
      </c>
      <c r="D204" s="71">
        <v>-0.96253445407667948</v>
      </c>
      <c r="E204" s="80">
        <v>30</v>
      </c>
      <c r="F204" s="71">
        <v>-0.99849849849849848</v>
      </c>
      <c r="G204" s="80"/>
      <c r="H204" s="71"/>
      <c r="I204" s="369">
        <v>46</v>
      </c>
      <c r="J204" s="71">
        <v>-0.99925096072428843</v>
      </c>
      <c r="K204" s="249">
        <v>83</v>
      </c>
      <c r="L204" s="71">
        <v>-0.98337339743589747</v>
      </c>
      <c r="M204" s="80">
        <v>0</v>
      </c>
      <c r="N204" s="71">
        <v>-1</v>
      </c>
      <c r="O204" s="252">
        <v>6</v>
      </c>
      <c r="P204" s="71">
        <v>-0.9919028340080972</v>
      </c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15"/>
    </row>
    <row r="205" spans="1:30" s="20" customFormat="1" ht="13.55" customHeight="1">
      <c r="A205" s="608"/>
      <c r="B205" s="260" t="s">
        <v>21</v>
      </c>
      <c r="C205" s="269">
        <v>71970</v>
      </c>
      <c r="D205" s="71">
        <v>-0.96658537027003311</v>
      </c>
      <c r="E205" s="80">
        <v>40</v>
      </c>
      <c r="F205" s="71">
        <v>-0.99798183652875883</v>
      </c>
      <c r="G205" s="80">
        <v>3</v>
      </c>
      <c r="H205" s="71"/>
      <c r="I205" s="369">
        <v>37</v>
      </c>
      <c r="J205" s="71">
        <v>-0.99944878135987125</v>
      </c>
      <c r="K205" s="249">
        <v>58</v>
      </c>
      <c r="L205" s="71">
        <v>-0.99024226110363389</v>
      </c>
      <c r="M205" s="80">
        <v>0</v>
      </c>
      <c r="N205" s="71">
        <v>-1</v>
      </c>
      <c r="O205" s="252">
        <v>12</v>
      </c>
      <c r="P205" s="71">
        <v>-0.95294117647058818</v>
      </c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15"/>
    </row>
    <row r="206" spans="1:30" s="20" customFormat="1" ht="13.55" customHeight="1">
      <c r="A206" s="608"/>
      <c r="B206" s="260" t="s">
        <v>34</v>
      </c>
      <c r="C206" s="269">
        <v>70686</v>
      </c>
      <c r="D206" s="71">
        <v>-0.96618205408881097</v>
      </c>
      <c r="E206" s="80">
        <v>50</v>
      </c>
      <c r="F206" s="71">
        <v>-0.99807766243752405</v>
      </c>
      <c r="G206" s="80">
        <v>5</v>
      </c>
      <c r="H206" s="71"/>
      <c r="I206" s="369">
        <v>39</v>
      </c>
      <c r="J206" s="71">
        <v>-0.99937261715168191</v>
      </c>
      <c r="K206" s="249">
        <v>25</v>
      </c>
      <c r="L206" s="71">
        <v>-0.99732219365895458</v>
      </c>
      <c r="M206" s="80">
        <v>0</v>
      </c>
      <c r="N206" s="71">
        <v>-1</v>
      </c>
      <c r="O206" s="252">
        <v>0</v>
      </c>
      <c r="P206" s="71">
        <v>-1</v>
      </c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15"/>
    </row>
    <row r="207" spans="1:30" s="20" customFormat="1" ht="13.55" customHeight="1">
      <c r="A207" s="611"/>
      <c r="B207" s="272" t="s">
        <v>32</v>
      </c>
      <c r="C207" s="273">
        <v>80973</v>
      </c>
      <c r="D207" s="263">
        <v>-0.96543028036425582</v>
      </c>
      <c r="E207" s="271">
        <v>60</v>
      </c>
      <c r="F207" s="263">
        <v>-0.99808061420345484</v>
      </c>
      <c r="G207" s="271">
        <v>0</v>
      </c>
      <c r="H207" s="263"/>
      <c r="I207" s="388">
        <v>81</v>
      </c>
      <c r="J207" s="238">
        <v>-0.99886463983852658</v>
      </c>
      <c r="K207" s="262">
        <v>31</v>
      </c>
      <c r="L207" s="263">
        <v>-0.99740194435132412</v>
      </c>
      <c r="M207" s="271">
        <v>0</v>
      </c>
      <c r="N207" s="263">
        <v>-1</v>
      </c>
      <c r="O207" s="270">
        <v>4</v>
      </c>
      <c r="P207" s="263">
        <v>-0.98545454545454547</v>
      </c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15"/>
    </row>
    <row r="208" spans="1:30" s="20" customFormat="1" ht="13.55" customHeight="1">
      <c r="A208" s="610" t="s">
        <v>378</v>
      </c>
      <c r="B208" s="67" t="s">
        <v>25</v>
      </c>
      <c r="C208" s="68">
        <v>86143</v>
      </c>
      <c r="D208" s="69">
        <v>-0.96572145975177381</v>
      </c>
      <c r="E208" s="73">
        <v>60</v>
      </c>
      <c r="F208" s="69">
        <v>-0.99796195652173914</v>
      </c>
      <c r="G208" s="72">
        <v>9</v>
      </c>
      <c r="H208" s="69" t="s">
        <v>445</v>
      </c>
      <c r="I208" s="83">
        <v>104</v>
      </c>
      <c r="J208" s="69">
        <v>-0.99867699627269146</v>
      </c>
      <c r="K208" s="70">
        <v>32</v>
      </c>
      <c r="L208" s="69">
        <v>-0.99773995338653865</v>
      </c>
      <c r="M208" s="72">
        <v>0</v>
      </c>
      <c r="N208" s="69" t="s">
        <v>445</v>
      </c>
      <c r="O208" s="73">
        <v>11</v>
      </c>
      <c r="P208" s="69">
        <v>-0.96518987341772156</v>
      </c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15"/>
    </row>
    <row r="209" spans="1:30" s="20" customFormat="1" ht="13.55" customHeight="1">
      <c r="A209" s="608"/>
      <c r="B209" s="260" t="s">
        <v>26</v>
      </c>
      <c r="C209" s="269">
        <v>68213</v>
      </c>
      <c r="D209" s="71">
        <v>-0.93483533773604555</v>
      </c>
      <c r="E209" s="252">
        <v>70</v>
      </c>
      <c r="F209" s="71">
        <v>-0.99667616334283005</v>
      </c>
      <c r="G209" s="80">
        <v>2</v>
      </c>
      <c r="H209" s="71"/>
      <c r="I209" s="369">
        <v>77</v>
      </c>
      <c r="J209" s="71">
        <v>-0.9980760581680076</v>
      </c>
      <c r="K209" s="249">
        <v>29</v>
      </c>
      <c r="L209" s="71">
        <v>-0.99736147757255933</v>
      </c>
      <c r="M209" s="80">
        <v>0</v>
      </c>
      <c r="N209" s="71" t="s">
        <v>445</v>
      </c>
      <c r="O209" s="252">
        <v>10</v>
      </c>
      <c r="P209" s="71">
        <v>-0.93788819875776397</v>
      </c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15"/>
    </row>
    <row r="210" spans="1:30" s="20" customFormat="1" ht="13.55" customHeight="1">
      <c r="A210" s="608"/>
      <c r="B210" s="260" t="s">
        <v>199</v>
      </c>
      <c r="C210" s="269">
        <v>73999</v>
      </c>
      <c r="D210" s="71">
        <v>-0.4838455421787593</v>
      </c>
      <c r="E210" s="252">
        <v>70</v>
      </c>
      <c r="F210" s="71">
        <v>-0.97426470588235292</v>
      </c>
      <c r="G210" s="80">
        <v>1</v>
      </c>
      <c r="H210" s="71"/>
      <c r="I210" s="369">
        <v>113</v>
      </c>
      <c r="J210" s="71">
        <v>-0.97810077519379846</v>
      </c>
      <c r="K210" s="249">
        <v>32</v>
      </c>
      <c r="L210" s="71">
        <v>-0.96239717978848416</v>
      </c>
      <c r="M210" s="80">
        <v>0</v>
      </c>
      <c r="N210" s="71" t="s">
        <v>445</v>
      </c>
      <c r="O210" s="252">
        <v>1</v>
      </c>
      <c r="P210" s="71">
        <v>-0.9642857142857143</v>
      </c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15"/>
    </row>
    <row r="211" spans="1:30" s="20" customFormat="1" ht="13.55" customHeight="1">
      <c r="A211" s="608"/>
      <c r="B211" s="260" t="s">
        <v>8</v>
      </c>
      <c r="C211" s="269">
        <v>71302</v>
      </c>
      <c r="D211" s="71">
        <v>1.2689578361177407</v>
      </c>
      <c r="E211" s="252">
        <v>70</v>
      </c>
      <c r="F211" s="71">
        <v>6</v>
      </c>
      <c r="G211" s="80">
        <v>0</v>
      </c>
      <c r="H211" s="71"/>
      <c r="I211" s="369">
        <v>86</v>
      </c>
      <c r="J211" s="71">
        <v>13.333333333333334</v>
      </c>
      <c r="K211" s="249">
        <v>27</v>
      </c>
      <c r="L211" s="71">
        <v>4.4000000000000004</v>
      </c>
      <c r="M211" s="80">
        <v>0</v>
      </c>
      <c r="N211" s="71" t="s">
        <v>445</v>
      </c>
      <c r="O211" s="252">
        <v>2</v>
      </c>
      <c r="P211" s="71">
        <v>-0.66666666666666674</v>
      </c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15"/>
    </row>
    <row r="212" spans="1:30" s="20" customFormat="1" ht="13.55" customHeight="1">
      <c r="A212" s="608"/>
      <c r="B212" s="260" t="s">
        <v>9</v>
      </c>
      <c r="C212" s="269">
        <v>75416</v>
      </c>
      <c r="D212" s="71">
        <v>0.9950267181630601</v>
      </c>
      <c r="E212" s="252">
        <v>80</v>
      </c>
      <c r="F212" s="71">
        <v>1.6666666666666665</v>
      </c>
      <c r="G212" s="80">
        <v>2</v>
      </c>
      <c r="H212" s="71"/>
      <c r="I212" s="369">
        <v>102</v>
      </c>
      <c r="J212" s="71">
        <v>24.5</v>
      </c>
      <c r="K212" s="249">
        <v>22</v>
      </c>
      <c r="L212" s="71">
        <v>0.375</v>
      </c>
      <c r="M212" s="80">
        <v>0</v>
      </c>
      <c r="N212" s="71"/>
      <c r="O212" s="252">
        <v>0</v>
      </c>
      <c r="P212" s="71" t="s">
        <v>445</v>
      </c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15"/>
    </row>
    <row r="213" spans="1:30" s="20" customFormat="1" ht="13.55" customHeight="1">
      <c r="A213" s="608"/>
      <c r="B213" s="260" t="s">
        <v>202</v>
      </c>
      <c r="C213" s="269">
        <v>79446</v>
      </c>
      <c r="D213" s="71">
        <v>0.64304179678613527</v>
      </c>
      <c r="E213" s="252">
        <v>90</v>
      </c>
      <c r="F213" s="71">
        <v>3.5</v>
      </c>
      <c r="G213" s="80">
        <v>2</v>
      </c>
      <c r="H213" s="71"/>
      <c r="I213" s="369">
        <v>173</v>
      </c>
      <c r="J213" s="71">
        <v>33.6</v>
      </c>
      <c r="K213" s="249">
        <v>68</v>
      </c>
      <c r="L213" s="71">
        <v>1.4925373134328401E-2</v>
      </c>
      <c r="M213" s="80">
        <v>0</v>
      </c>
      <c r="N213" s="71"/>
      <c r="O213" s="252">
        <v>0</v>
      </c>
      <c r="P213" s="71" t="s">
        <v>445</v>
      </c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15"/>
    </row>
    <row r="214" spans="1:30" s="20" customFormat="1" ht="13.55" customHeight="1">
      <c r="A214" s="608"/>
      <c r="B214" s="260" t="s">
        <v>203</v>
      </c>
      <c r="C214" s="269">
        <v>101963</v>
      </c>
      <c r="D214" s="71">
        <v>0.54639347245814118</v>
      </c>
      <c r="E214" s="252">
        <v>70</v>
      </c>
      <c r="F214" s="71">
        <v>2.5</v>
      </c>
      <c r="G214" s="80">
        <v>66</v>
      </c>
      <c r="H214" s="71"/>
      <c r="I214" s="369">
        <v>303</v>
      </c>
      <c r="J214" s="71">
        <v>2.9350649350649349</v>
      </c>
      <c r="K214" s="249">
        <v>52</v>
      </c>
      <c r="L214" s="71">
        <v>0.48571428571428577</v>
      </c>
      <c r="M214" s="80">
        <v>0</v>
      </c>
      <c r="N214" s="71"/>
      <c r="O214" s="252">
        <v>1</v>
      </c>
      <c r="P214" s="71">
        <v>-0.75</v>
      </c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15"/>
    </row>
    <row r="215" spans="1:30" s="20" customFormat="1" ht="13.55" customHeight="1">
      <c r="A215" s="608"/>
      <c r="B215" s="260" t="s">
        <v>204</v>
      </c>
      <c r="C215" s="269">
        <v>137712</v>
      </c>
      <c r="D215" s="71">
        <v>0.54927549275492749</v>
      </c>
      <c r="E215" s="252">
        <v>30</v>
      </c>
      <c r="F215" s="71">
        <v>-0.25</v>
      </c>
      <c r="G215" s="80">
        <v>94</v>
      </c>
      <c r="H215" s="71"/>
      <c r="I215" s="369">
        <v>375</v>
      </c>
      <c r="J215" s="71">
        <v>2.9473684210526314</v>
      </c>
      <c r="K215" s="249">
        <v>15</v>
      </c>
      <c r="L215" s="71">
        <v>-0.75806451612903225</v>
      </c>
      <c r="M215" s="80">
        <v>6</v>
      </c>
      <c r="N215" s="71"/>
      <c r="O215" s="252">
        <v>2</v>
      </c>
      <c r="P215" s="71">
        <v>-0.5</v>
      </c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15"/>
    </row>
    <row r="216" spans="1:30" s="20" customFormat="1" ht="13.55" customHeight="1">
      <c r="A216" s="608"/>
      <c r="B216" s="260" t="s">
        <v>205</v>
      </c>
      <c r="C216" s="269">
        <v>116615</v>
      </c>
      <c r="D216" s="71">
        <v>0.51846402250058587</v>
      </c>
      <c r="E216" s="80">
        <v>10</v>
      </c>
      <c r="F216" s="71">
        <v>-0.66666666666666674</v>
      </c>
      <c r="G216" s="80">
        <v>801</v>
      </c>
      <c r="H216" s="71"/>
      <c r="I216" s="369">
        <v>573</v>
      </c>
      <c r="J216" s="71">
        <v>11.456521739130435</v>
      </c>
      <c r="K216" s="249">
        <v>33</v>
      </c>
      <c r="L216" s="71">
        <v>-0.60240963855421681</v>
      </c>
      <c r="M216" s="80">
        <v>6</v>
      </c>
      <c r="N216" s="71"/>
      <c r="O216" s="252">
        <v>3</v>
      </c>
      <c r="P216" s="71">
        <v>-0.5</v>
      </c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15"/>
    </row>
    <row r="217" spans="1:30" s="20" customFormat="1" ht="13.55" customHeight="1">
      <c r="A217" s="608"/>
      <c r="B217" s="260" t="s">
        <v>21</v>
      </c>
      <c r="C217" s="269">
        <v>124399</v>
      </c>
      <c r="D217" s="71">
        <v>0.72848409059330277</v>
      </c>
      <c r="E217" s="80">
        <v>40</v>
      </c>
      <c r="F217" s="71">
        <v>0</v>
      </c>
      <c r="G217" s="80">
        <v>2023</v>
      </c>
      <c r="H217" s="71">
        <v>673.33333333333337</v>
      </c>
      <c r="I217" s="369">
        <v>998</v>
      </c>
      <c r="J217" s="71">
        <v>25.972972972972972</v>
      </c>
      <c r="K217" s="249">
        <v>75</v>
      </c>
      <c r="L217" s="71">
        <v>0.2931034482758621</v>
      </c>
      <c r="M217" s="80">
        <v>0</v>
      </c>
      <c r="N217" s="71"/>
      <c r="O217" s="252">
        <v>4</v>
      </c>
      <c r="P217" s="71">
        <v>-0.66666666666666674</v>
      </c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15"/>
    </row>
    <row r="218" spans="1:30" s="20" customFormat="1" ht="13.55" customHeight="1">
      <c r="A218" s="608"/>
      <c r="B218" s="260" t="s">
        <v>34</v>
      </c>
      <c r="C218" s="269">
        <v>147907</v>
      </c>
      <c r="D218" s="71">
        <v>1.0924511218628865</v>
      </c>
      <c r="E218" s="80">
        <v>210</v>
      </c>
      <c r="F218" s="71">
        <v>3.2</v>
      </c>
      <c r="G218" s="80">
        <v>2127</v>
      </c>
      <c r="H218" s="71">
        <v>424.4</v>
      </c>
      <c r="I218" s="369">
        <v>3639</v>
      </c>
      <c r="J218" s="71">
        <v>92.307692307692307</v>
      </c>
      <c r="K218" s="249">
        <v>27</v>
      </c>
      <c r="L218" s="71">
        <v>8.0000000000000071E-2</v>
      </c>
      <c r="M218" s="80">
        <v>5</v>
      </c>
      <c r="N218" s="71"/>
      <c r="O218" s="252">
        <v>2</v>
      </c>
      <c r="P218" s="71" t="s">
        <v>445</v>
      </c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15"/>
    </row>
    <row r="219" spans="1:30" s="20" customFormat="1" ht="13.55" customHeight="1">
      <c r="A219" s="611"/>
      <c r="B219" s="272" t="s">
        <v>32</v>
      </c>
      <c r="C219" s="273">
        <v>139426</v>
      </c>
      <c r="D219" s="263">
        <v>0.72188260284292305</v>
      </c>
      <c r="E219" s="271">
        <v>1260</v>
      </c>
      <c r="F219" s="263">
        <v>20</v>
      </c>
      <c r="G219" s="271">
        <v>1656</v>
      </c>
      <c r="H219" s="263" t="s">
        <v>445</v>
      </c>
      <c r="I219" s="388">
        <v>1459</v>
      </c>
      <c r="J219" s="238">
        <v>17.012345679012345</v>
      </c>
      <c r="K219" s="262">
        <v>64</v>
      </c>
      <c r="L219" s="263">
        <v>1.064516129032258</v>
      </c>
      <c r="M219" s="271">
        <v>7</v>
      </c>
      <c r="N219" s="263"/>
      <c r="O219" s="270">
        <v>15</v>
      </c>
      <c r="P219" s="263">
        <v>2.75</v>
      </c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15"/>
    </row>
    <row r="220" spans="1:30" s="20" customFormat="1" ht="13.55" customHeight="1">
      <c r="A220" s="610" t="s">
        <v>394</v>
      </c>
      <c r="B220" s="67" t="s">
        <v>25</v>
      </c>
      <c r="C220" s="68">
        <v>147434</v>
      </c>
      <c r="D220" s="69">
        <v>0.71150296599839802</v>
      </c>
      <c r="E220" s="73">
        <v>1450</v>
      </c>
      <c r="F220" s="69">
        <v>23.166666666666668</v>
      </c>
      <c r="G220" s="72">
        <v>1406</v>
      </c>
      <c r="H220" s="69">
        <v>155.22222222222223</v>
      </c>
      <c r="I220" s="83">
        <v>924</v>
      </c>
      <c r="J220" s="69">
        <v>7.884615384615385</v>
      </c>
      <c r="K220" s="70">
        <v>19</v>
      </c>
      <c r="L220" s="69">
        <v>-0.40625</v>
      </c>
      <c r="M220" s="72">
        <v>0</v>
      </c>
      <c r="N220" s="69" t="s">
        <v>445</v>
      </c>
      <c r="O220" s="73">
        <v>12</v>
      </c>
      <c r="P220" s="69">
        <v>9.0909090909090828E-2</v>
      </c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15"/>
    </row>
    <row r="221" spans="1:30" s="20" customFormat="1" ht="13.55" customHeight="1">
      <c r="A221" s="608"/>
      <c r="B221" s="260" t="s">
        <v>26</v>
      </c>
      <c r="C221" s="269">
        <v>112722</v>
      </c>
      <c r="D221" s="71">
        <v>0.65250025654933808</v>
      </c>
      <c r="E221" s="252">
        <v>1750</v>
      </c>
      <c r="F221" s="71">
        <v>24</v>
      </c>
      <c r="G221" s="80">
        <v>2821</v>
      </c>
      <c r="H221" s="71">
        <v>1409.5</v>
      </c>
      <c r="I221" s="369">
        <v>311</v>
      </c>
      <c r="J221" s="71">
        <v>3.0389610389610393</v>
      </c>
      <c r="K221" s="249">
        <v>28</v>
      </c>
      <c r="L221" s="71">
        <v>-3.4482758620689613E-2</v>
      </c>
      <c r="M221" s="80">
        <v>11</v>
      </c>
      <c r="N221" s="71" t="s">
        <v>445</v>
      </c>
      <c r="O221" s="252">
        <v>21</v>
      </c>
      <c r="P221" s="71">
        <v>1.1000000000000001</v>
      </c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15"/>
    </row>
    <row r="222" spans="1:30" s="20" customFormat="1" ht="13.55" customHeight="1">
      <c r="A222" s="608"/>
      <c r="B222" s="260" t="s">
        <v>199</v>
      </c>
      <c r="C222" s="269">
        <v>145503</v>
      </c>
      <c r="D222" s="71">
        <v>0.96628332815308315</v>
      </c>
      <c r="E222" s="252">
        <v>2530</v>
      </c>
      <c r="F222" s="71">
        <v>35.142857142857146</v>
      </c>
      <c r="G222" s="80">
        <v>2832</v>
      </c>
      <c r="H222" s="71">
        <v>2831</v>
      </c>
      <c r="I222" s="369">
        <v>760</v>
      </c>
      <c r="J222" s="71">
        <v>5.7256637168141591</v>
      </c>
      <c r="K222" s="249">
        <v>55</v>
      </c>
      <c r="L222" s="71">
        <v>0.71875</v>
      </c>
      <c r="M222" s="80">
        <v>2</v>
      </c>
      <c r="N222" s="71" t="s">
        <v>445</v>
      </c>
      <c r="O222" s="252">
        <v>15</v>
      </c>
      <c r="P222" s="71">
        <v>14</v>
      </c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15"/>
    </row>
    <row r="223" spans="1:30" s="20" customFormat="1" ht="13.55" customHeight="1">
      <c r="A223" s="608"/>
      <c r="B223" s="260" t="s">
        <v>8</v>
      </c>
      <c r="C223" s="269">
        <v>215246</v>
      </c>
      <c r="D223" s="71">
        <v>2.0187933017306667</v>
      </c>
      <c r="E223" s="252">
        <v>3620</v>
      </c>
      <c r="F223" s="71">
        <v>50.714285714285715</v>
      </c>
      <c r="G223" s="80">
        <v>4251</v>
      </c>
      <c r="H223" s="71" t="s">
        <v>445</v>
      </c>
      <c r="I223" s="369">
        <v>3239</v>
      </c>
      <c r="J223" s="71">
        <v>36.662790697674417</v>
      </c>
      <c r="K223" s="249">
        <v>107</v>
      </c>
      <c r="L223" s="71">
        <v>2.9629629629629628</v>
      </c>
      <c r="M223" s="80">
        <v>15</v>
      </c>
      <c r="N223" s="71" t="s">
        <v>445</v>
      </c>
      <c r="O223" s="252">
        <v>70</v>
      </c>
      <c r="P223" s="71">
        <v>34</v>
      </c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15"/>
    </row>
    <row r="224" spans="1:30" s="20" customFormat="1" ht="13.55" customHeight="1">
      <c r="A224" s="608"/>
      <c r="B224" s="260" t="s">
        <v>9</v>
      </c>
      <c r="C224" s="269">
        <v>315945</v>
      </c>
      <c r="D224" s="71">
        <v>3.1893629998939215</v>
      </c>
      <c r="E224" s="252">
        <v>3880</v>
      </c>
      <c r="F224" s="71">
        <v>47.5</v>
      </c>
      <c r="G224" s="80">
        <v>5303</v>
      </c>
      <c r="H224" s="71">
        <v>2650.5</v>
      </c>
      <c r="I224" s="369">
        <v>9947</v>
      </c>
      <c r="J224" s="71">
        <v>96.519607843137251</v>
      </c>
      <c r="K224" s="249">
        <v>698</v>
      </c>
      <c r="L224" s="71">
        <v>30.727272727272727</v>
      </c>
      <c r="M224" s="80">
        <v>16</v>
      </c>
      <c r="N224" s="71" t="s">
        <v>445</v>
      </c>
      <c r="O224" s="252">
        <v>79</v>
      </c>
      <c r="P224" s="71" t="s">
        <v>445</v>
      </c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15"/>
    </row>
    <row r="225" spans="1:30" s="20" customFormat="1" ht="13.55" customHeight="1">
      <c r="A225" s="608"/>
      <c r="B225" s="260" t="s">
        <v>202</v>
      </c>
      <c r="C225" s="269">
        <v>412798</v>
      </c>
      <c r="D225" s="71">
        <v>4.1959570022405153</v>
      </c>
      <c r="E225" s="252">
        <v>4460</v>
      </c>
      <c r="F225" s="71">
        <v>48.555555555555557</v>
      </c>
      <c r="G225" s="80">
        <v>7335</v>
      </c>
      <c r="H225" s="71">
        <v>3666.5</v>
      </c>
      <c r="I225" s="369">
        <v>16298</v>
      </c>
      <c r="J225" s="71">
        <v>93.20809248554913</v>
      </c>
      <c r="K225" s="249">
        <v>675</v>
      </c>
      <c r="L225" s="71">
        <v>8.9264705882352935</v>
      </c>
      <c r="M225" s="80">
        <v>15</v>
      </c>
      <c r="N225" s="71" t="s">
        <v>445</v>
      </c>
      <c r="O225" s="252">
        <v>47</v>
      </c>
      <c r="P225" s="71" t="s">
        <v>445</v>
      </c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15"/>
    </row>
    <row r="226" spans="1:30" s="20" customFormat="1" ht="13.55" customHeight="1">
      <c r="A226" s="608"/>
      <c r="B226" s="260" t="s">
        <v>203</v>
      </c>
      <c r="C226" s="269">
        <v>674022</v>
      </c>
      <c r="D226" s="71">
        <v>5.6104567343055818</v>
      </c>
      <c r="E226" s="252">
        <v>7080</v>
      </c>
      <c r="F226" s="71">
        <v>100.14285714285714</v>
      </c>
      <c r="G226" s="80">
        <v>8444</v>
      </c>
      <c r="H226" s="71">
        <v>126.93939393939394</v>
      </c>
      <c r="I226" s="369">
        <v>28063</v>
      </c>
      <c r="J226" s="71">
        <v>91.617161716171623</v>
      </c>
      <c r="K226" s="249">
        <v>1654</v>
      </c>
      <c r="L226" s="71">
        <v>30.807692307692307</v>
      </c>
      <c r="M226" s="80">
        <v>8</v>
      </c>
      <c r="N226" s="71" t="s">
        <v>445</v>
      </c>
      <c r="O226" s="252">
        <v>112</v>
      </c>
      <c r="P226" s="71">
        <v>111</v>
      </c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15"/>
    </row>
    <row r="227" spans="1:30" s="20" customFormat="1" ht="13.55" customHeight="1">
      <c r="A227" s="608"/>
      <c r="B227" s="260" t="s">
        <v>204</v>
      </c>
      <c r="C227" s="269">
        <v>702153</v>
      </c>
      <c r="D227" s="71">
        <v>4.0987059951202509</v>
      </c>
      <c r="E227" s="252">
        <v>6970</v>
      </c>
      <c r="F227" s="71">
        <v>231.33333333333334</v>
      </c>
      <c r="G227" s="80">
        <v>8111</v>
      </c>
      <c r="H227" s="71">
        <v>85.287234042553195</v>
      </c>
      <c r="I227" s="369">
        <v>24751</v>
      </c>
      <c r="J227" s="71">
        <v>65.00266666666667</v>
      </c>
      <c r="K227" s="249">
        <v>954</v>
      </c>
      <c r="L227" s="71">
        <v>62.6</v>
      </c>
      <c r="M227" s="80">
        <v>17</v>
      </c>
      <c r="N227" s="71">
        <v>1.8333333333333335</v>
      </c>
      <c r="O227" s="252">
        <v>91</v>
      </c>
      <c r="P227" s="71">
        <v>44.5</v>
      </c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15"/>
    </row>
    <row r="228" spans="1:30" s="20" customFormat="1" ht="13.55" customHeight="1">
      <c r="A228" s="608"/>
      <c r="B228" s="260" t="s">
        <v>205</v>
      </c>
      <c r="C228" s="269">
        <v>619954</v>
      </c>
      <c r="D228" s="71">
        <v>4.3162457659820781</v>
      </c>
      <c r="E228" s="80">
        <v>6550</v>
      </c>
      <c r="F228" s="71">
        <v>654</v>
      </c>
      <c r="G228" s="80">
        <v>6502</v>
      </c>
      <c r="H228" s="71">
        <v>7.1173533083645442</v>
      </c>
      <c r="I228" s="369">
        <v>18065</v>
      </c>
      <c r="J228" s="71">
        <v>30.527050610820243</v>
      </c>
      <c r="K228" s="249">
        <v>1156</v>
      </c>
      <c r="L228" s="71">
        <v>34.030303030303031</v>
      </c>
      <c r="M228" s="80">
        <v>40</v>
      </c>
      <c r="N228" s="71">
        <v>5.666666666666667</v>
      </c>
      <c r="O228" s="252">
        <v>49</v>
      </c>
      <c r="P228" s="71">
        <v>15.333333333333332</v>
      </c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15"/>
    </row>
    <row r="229" spans="1:30" s="20" customFormat="1" ht="13.55" customHeight="1">
      <c r="A229" s="608"/>
      <c r="B229" s="260" t="s">
        <v>21</v>
      </c>
      <c r="C229" s="269">
        <v>773480</v>
      </c>
      <c r="D229" s="71">
        <v>5.2177348692513608</v>
      </c>
      <c r="E229" s="80">
        <v>6330</v>
      </c>
      <c r="F229" s="71">
        <v>157.25</v>
      </c>
      <c r="G229" s="80">
        <v>9016</v>
      </c>
      <c r="H229" s="71">
        <v>3.4567474048442905</v>
      </c>
      <c r="I229" s="369">
        <v>29045</v>
      </c>
      <c r="J229" s="71">
        <v>28.103206412825653</v>
      </c>
      <c r="K229" s="249">
        <v>1520</v>
      </c>
      <c r="L229" s="71">
        <v>19.266666666666666</v>
      </c>
      <c r="M229" s="80">
        <v>27</v>
      </c>
      <c r="N229" s="71" t="s">
        <v>445</v>
      </c>
      <c r="O229" s="252">
        <v>52</v>
      </c>
      <c r="P229" s="71">
        <v>12</v>
      </c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15"/>
    </row>
    <row r="230" spans="1:30" s="20" customFormat="1" ht="13.55" customHeight="1">
      <c r="A230" s="608"/>
      <c r="B230" s="260" t="s">
        <v>34</v>
      </c>
      <c r="C230" s="269">
        <v>1041431</v>
      </c>
      <c r="D230" s="71">
        <v>6.0411204337860953</v>
      </c>
      <c r="E230" s="80">
        <v>11700</v>
      </c>
      <c r="F230" s="71">
        <v>54.714285714285715</v>
      </c>
      <c r="G230" s="80">
        <v>8724</v>
      </c>
      <c r="H230" s="71">
        <v>3.1015514809590972</v>
      </c>
      <c r="I230" s="369">
        <v>25754</v>
      </c>
      <c r="J230" s="71">
        <v>6.0772190162132453</v>
      </c>
      <c r="K230" s="249">
        <v>2834</v>
      </c>
      <c r="L230" s="71">
        <v>103.96296296296296</v>
      </c>
      <c r="M230" s="80">
        <v>56</v>
      </c>
      <c r="N230" s="71">
        <v>10.199999999999999</v>
      </c>
      <c r="O230" s="252">
        <v>95</v>
      </c>
      <c r="P230" s="71">
        <v>46.5</v>
      </c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15"/>
    </row>
    <row r="231" spans="1:30" s="20" customFormat="1" ht="13.55" customHeight="1">
      <c r="A231" s="611"/>
      <c r="B231" s="272" t="s">
        <v>32</v>
      </c>
      <c r="C231" s="273">
        <v>1393343</v>
      </c>
      <c r="D231" s="263">
        <v>8.9934230344412089</v>
      </c>
      <c r="E231" s="271">
        <v>16190</v>
      </c>
      <c r="F231" s="263">
        <v>11.84920634920635</v>
      </c>
      <c r="G231" s="271">
        <v>9868</v>
      </c>
      <c r="H231" s="263">
        <v>4.9589371980676331</v>
      </c>
      <c r="I231" s="388">
        <v>36246</v>
      </c>
      <c r="J231" s="238">
        <v>23.843043180260452</v>
      </c>
      <c r="K231" s="262">
        <v>4501</v>
      </c>
      <c r="L231" s="263">
        <v>69.328125</v>
      </c>
      <c r="M231" s="271">
        <v>20</v>
      </c>
      <c r="N231" s="263">
        <v>1.8571428571428572</v>
      </c>
      <c r="O231" s="270">
        <v>66</v>
      </c>
      <c r="P231" s="263">
        <v>3.4000000000000004</v>
      </c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15"/>
    </row>
    <row r="232" spans="1:30" s="20" customFormat="1" ht="13.55" customHeight="1">
      <c r="A232" s="610" t="s">
        <v>427</v>
      </c>
      <c r="B232" s="67" t="s">
        <v>25</v>
      </c>
      <c r="C232" s="68">
        <v>1782313</v>
      </c>
      <c r="D232" s="69">
        <v>11.088887230896537</v>
      </c>
      <c r="E232" s="72">
        <v>18300</v>
      </c>
      <c r="F232" s="69">
        <v>11.620689655172415</v>
      </c>
      <c r="G232" s="72">
        <v>10097</v>
      </c>
      <c r="H232" s="69">
        <v>6.1813655761024178</v>
      </c>
      <c r="I232" s="83">
        <v>39633</v>
      </c>
      <c r="J232" s="69">
        <v>41.892857142857146</v>
      </c>
      <c r="K232" s="70">
        <v>4874</v>
      </c>
      <c r="L232" s="69">
        <v>255.5263157894737</v>
      </c>
      <c r="M232" s="72">
        <v>36</v>
      </c>
      <c r="N232" s="69" t="s">
        <v>445</v>
      </c>
      <c r="O232" s="73">
        <v>84</v>
      </c>
      <c r="P232" s="69">
        <v>6</v>
      </c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15"/>
    </row>
    <row r="233" spans="1:30" s="20" customFormat="1" ht="13.55" customHeight="1">
      <c r="A233" s="608"/>
      <c r="B233" s="260" t="s">
        <v>26</v>
      </c>
      <c r="C233" s="269">
        <v>1724880</v>
      </c>
      <c r="D233" s="71">
        <v>14.302070580720711</v>
      </c>
      <c r="E233" s="80">
        <v>24950</v>
      </c>
      <c r="F233" s="71">
        <v>13.257142857142858</v>
      </c>
      <c r="G233" s="80">
        <v>12025</v>
      </c>
      <c r="H233" s="71">
        <v>3.2626728110599075</v>
      </c>
      <c r="I233" s="369">
        <v>37476</v>
      </c>
      <c r="J233" s="234">
        <v>119.50160771704181</v>
      </c>
      <c r="K233" s="249">
        <v>5264</v>
      </c>
      <c r="L233" s="71">
        <v>187</v>
      </c>
      <c r="M233" s="80">
        <v>37</v>
      </c>
      <c r="N233" s="71">
        <v>2.3636363636363638</v>
      </c>
      <c r="O233" s="252">
        <v>107</v>
      </c>
      <c r="P233" s="71">
        <v>4.0952380952380949</v>
      </c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15"/>
    </row>
    <row r="234" spans="1:30" s="20" customFormat="1" ht="13.55" customHeight="1">
      <c r="A234" s="608"/>
      <c r="B234" s="260" t="s">
        <v>199</v>
      </c>
      <c r="C234" s="269">
        <v>1472193</v>
      </c>
      <c r="D234" s="71">
        <v>9.1179563307973037</v>
      </c>
      <c r="E234" s="80">
        <v>19050</v>
      </c>
      <c r="F234" s="71">
        <v>6.5296442687747032</v>
      </c>
      <c r="G234" s="80">
        <v>9356</v>
      </c>
      <c r="H234" s="71">
        <v>2.3036723163841808</v>
      </c>
      <c r="I234" s="369">
        <v>36423</v>
      </c>
      <c r="J234" s="234">
        <v>46.924999999999997</v>
      </c>
      <c r="K234" s="249">
        <v>4552</v>
      </c>
      <c r="L234" s="71">
        <v>81.763636363636365</v>
      </c>
      <c r="M234" s="80">
        <v>64</v>
      </c>
      <c r="N234" s="71">
        <v>31</v>
      </c>
      <c r="O234" s="252">
        <v>80</v>
      </c>
      <c r="P234" s="71">
        <v>4.333333333333333</v>
      </c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15"/>
    </row>
    <row r="235" spans="1:30" s="20" customFormat="1" ht="13.55" customHeight="1">
      <c r="A235" s="608"/>
      <c r="B235" s="260" t="s">
        <v>8</v>
      </c>
      <c r="C235" s="269">
        <v>1497105</v>
      </c>
      <c r="D235" s="71">
        <v>5.9553208886576288</v>
      </c>
      <c r="E235" s="80">
        <v>15700</v>
      </c>
      <c r="F235" s="71">
        <v>3.3370165745856353</v>
      </c>
      <c r="G235" s="80">
        <v>11189</v>
      </c>
      <c r="H235" s="71">
        <v>1.6320865678663843</v>
      </c>
      <c r="I235" s="369">
        <v>35397</v>
      </c>
      <c r="J235" s="234">
        <v>9.9283729546156216</v>
      </c>
      <c r="K235" s="249">
        <v>4133</v>
      </c>
      <c r="L235" s="71">
        <v>37.626168224299064</v>
      </c>
      <c r="M235" s="80">
        <v>41</v>
      </c>
      <c r="N235" s="71">
        <v>1.7333333333333334</v>
      </c>
      <c r="O235" s="252">
        <v>135</v>
      </c>
      <c r="P235" s="71">
        <v>0.9285714285714286</v>
      </c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15"/>
    </row>
    <row r="236" spans="1:30" s="20" customFormat="1" ht="13.55" customHeight="1">
      <c r="A236" s="608"/>
      <c r="B236" s="260" t="s">
        <v>9</v>
      </c>
      <c r="C236" s="385">
        <v>1683022</v>
      </c>
      <c r="D236" s="234">
        <v>4.3269461456899148</v>
      </c>
      <c r="E236" s="80">
        <v>18690</v>
      </c>
      <c r="F236" s="71">
        <v>3.8170103092783503</v>
      </c>
      <c r="G236" s="80">
        <v>13911</v>
      </c>
      <c r="H236" s="71">
        <v>1.6232321327550445</v>
      </c>
      <c r="I236" s="369">
        <v>29005</v>
      </c>
      <c r="J236" s="234">
        <v>1.9159545591635667</v>
      </c>
      <c r="K236" s="249">
        <v>3620</v>
      </c>
      <c r="L236" s="71">
        <v>4.1862464183381087</v>
      </c>
      <c r="M236" s="80">
        <v>52</v>
      </c>
      <c r="N236" s="71">
        <v>2.25</v>
      </c>
      <c r="O236" s="252">
        <v>141</v>
      </c>
      <c r="P236" s="71">
        <v>0.78481012658227844</v>
      </c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15"/>
    </row>
    <row r="237" spans="1:30" s="20" customFormat="1" ht="13.55" customHeight="1">
      <c r="A237" s="608"/>
      <c r="B237" s="260" t="s">
        <v>202</v>
      </c>
      <c r="C237" s="385">
        <v>1771962</v>
      </c>
      <c r="D237" s="234">
        <v>3.2925644019593117</v>
      </c>
      <c r="E237" s="80">
        <v>18210</v>
      </c>
      <c r="F237" s="71">
        <v>3.0829596412556057</v>
      </c>
      <c r="G237" s="80">
        <v>17739</v>
      </c>
      <c r="H237" s="71">
        <v>1.4184049079754599</v>
      </c>
      <c r="I237" s="369">
        <v>2871</v>
      </c>
      <c r="J237" s="234">
        <v>-0.82384341637010672</v>
      </c>
      <c r="K237" s="249">
        <v>2660</v>
      </c>
      <c r="L237" s="71">
        <v>2.9407407407407407</v>
      </c>
      <c r="M237" s="80">
        <v>34</v>
      </c>
      <c r="N237" s="71">
        <v>1.2666666666666666</v>
      </c>
      <c r="O237" s="252">
        <v>226</v>
      </c>
      <c r="P237" s="71">
        <v>3.8085106382978724</v>
      </c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15"/>
    </row>
    <row r="238" spans="1:30" s="20" customFormat="1" ht="13.55" customHeight="1">
      <c r="A238" s="608"/>
      <c r="B238" s="260" t="s">
        <v>203</v>
      </c>
      <c r="C238" s="385">
        <v>2153857</v>
      </c>
      <c r="D238" s="234">
        <v>2.1955292260490014</v>
      </c>
      <c r="E238" s="80">
        <v>22950</v>
      </c>
      <c r="F238" s="71">
        <v>2.2415254237288136</v>
      </c>
      <c r="G238" s="80">
        <v>20627</v>
      </c>
      <c r="H238" s="71">
        <v>1.4427996210326861</v>
      </c>
      <c r="I238" s="369">
        <v>26984</v>
      </c>
      <c r="J238" s="234">
        <v>-3.844920357766457E-2</v>
      </c>
      <c r="K238" s="249">
        <v>3782</v>
      </c>
      <c r="L238" s="71">
        <v>1.2865779927448608</v>
      </c>
      <c r="M238" s="80">
        <v>145</v>
      </c>
      <c r="N238" s="71">
        <v>17.125</v>
      </c>
      <c r="O238" s="252">
        <v>209</v>
      </c>
      <c r="P238" s="71">
        <v>0.8660714285714286</v>
      </c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15"/>
    </row>
    <row r="239" spans="1:30" s="20" customFormat="1" ht="13.55" customHeight="1">
      <c r="A239" s="608"/>
      <c r="B239" s="260" t="s">
        <v>204</v>
      </c>
      <c r="C239" s="385">
        <v>2093236</v>
      </c>
      <c r="D239" s="234">
        <v>1.9811679220910543</v>
      </c>
      <c r="E239" s="80">
        <v>30000</v>
      </c>
      <c r="F239" s="71">
        <v>3.3041606886657098</v>
      </c>
      <c r="G239" s="80">
        <v>20319</v>
      </c>
      <c r="H239" s="71">
        <v>1.5051165084453211</v>
      </c>
      <c r="I239" s="369">
        <v>31774</v>
      </c>
      <c r="J239" s="234">
        <v>0.28374611126823157</v>
      </c>
      <c r="K239" s="249">
        <v>3153</v>
      </c>
      <c r="L239" s="71">
        <v>2.3050314465408803</v>
      </c>
      <c r="M239" s="80">
        <v>165</v>
      </c>
      <c r="N239" s="71">
        <v>8.7058823529411757</v>
      </c>
      <c r="O239" s="252">
        <v>172</v>
      </c>
      <c r="P239" s="71">
        <v>0.89010989010989006</v>
      </c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15"/>
    </row>
    <row r="240" spans="1:30" s="20" customFormat="1" ht="13.55" customHeight="1">
      <c r="A240" s="608"/>
      <c r="B240" s="260" t="s">
        <v>205</v>
      </c>
      <c r="C240" s="385">
        <v>2017157</v>
      </c>
      <c r="D240" s="234">
        <v>2.2537204373227691</v>
      </c>
      <c r="E240" s="80">
        <v>27700</v>
      </c>
      <c r="F240" s="71">
        <v>3.229007633587786</v>
      </c>
      <c r="G240" s="80">
        <v>16444</v>
      </c>
      <c r="H240" s="71">
        <v>1.5290679790833588</v>
      </c>
      <c r="I240" s="369">
        <v>29191</v>
      </c>
      <c r="J240" s="234">
        <v>0.61588707445336288</v>
      </c>
      <c r="K240" s="249">
        <v>4492</v>
      </c>
      <c r="L240" s="71">
        <v>2.8858131487889271</v>
      </c>
      <c r="M240" s="80">
        <v>189</v>
      </c>
      <c r="N240" s="71">
        <v>3.7249999999999996</v>
      </c>
      <c r="O240" s="252">
        <v>156</v>
      </c>
      <c r="P240" s="71">
        <v>2.1836734693877551</v>
      </c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15"/>
    </row>
    <row r="241" spans="1:30" s="20" customFormat="1" ht="13.55" customHeight="1">
      <c r="A241" s="608"/>
      <c r="B241" s="260" t="s">
        <v>21</v>
      </c>
      <c r="C241" s="385">
        <v>2042703</v>
      </c>
      <c r="D241" s="234">
        <v>1.640925427936081</v>
      </c>
      <c r="E241" s="80">
        <v>25100</v>
      </c>
      <c r="F241" s="71">
        <v>2.9652448657187995</v>
      </c>
      <c r="G241" s="80">
        <v>16374</v>
      </c>
      <c r="H241" s="71">
        <v>0.81610470275066538</v>
      </c>
      <c r="I241" s="369">
        <v>30802</v>
      </c>
      <c r="J241" s="234">
        <v>6.0492339473231294E-2</v>
      </c>
      <c r="K241" s="249">
        <v>5136</v>
      </c>
      <c r="L241" s="71">
        <v>2.3789473684210525</v>
      </c>
      <c r="M241" s="80">
        <v>23</v>
      </c>
      <c r="N241" s="71">
        <v>-0.14814814814814814</v>
      </c>
      <c r="O241" s="252">
        <v>113</v>
      </c>
      <c r="P241" s="71">
        <v>1.1730769230769229</v>
      </c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15"/>
    </row>
    <row r="242" spans="1:30" s="20" customFormat="1" ht="13.55" customHeight="1">
      <c r="A242" s="608"/>
      <c r="B242" s="260" t="s">
        <v>34</v>
      </c>
      <c r="C242" s="385">
        <v>2061646</v>
      </c>
      <c r="D242" s="234">
        <v>0.9796280310457437</v>
      </c>
      <c r="E242" s="80">
        <v>31250</v>
      </c>
      <c r="F242" s="71">
        <v>1.6709401709401708</v>
      </c>
      <c r="G242" s="80">
        <v>13026</v>
      </c>
      <c r="H242" s="71">
        <v>0.49312242090784042</v>
      </c>
      <c r="I242" s="369">
        <v>31347</v>
      </c>
      <c r="J242" s="234">
        <v>0.21717014832647363</v>
      </c>
      <c r="K242" s="249">
        <v>7721</v>
      </c>
      <c r="L242" s="71">
        <v>1.7244177840508117</v>
      </c>
      <c r="M242" s="80">
        <v>43</v>
      </c>
      <c r="N242" s="71">
        <v>-0.2321428571428571</v>
      </c>
      <c r="O242" s="252">
        <v>178</v>
      </c>
      <c r="P242" s="71">
        <v>0.87368421052631584</v>
      </c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15"/>
    </row>
    <row r="243" spans="1:30" s="20" customFormat="1" ht="13.55" customHeight="1">
      <c r="A243" s="611"/>
      <c r="B243" s="272" t="s">
        <v>32</v>
      </c>
      <c r="C243" s="390">
        <v>2415767</v>
      </c>
      <c r="D243" s="238">
        <v>0.73379203828490192</v>
      </c>
      <c r="E243" s="271">
        <v>36110</v>
      </c>
      <c r="F243" s="263">
        <v>1.2303891290920319</v>
      </c>
      <c r="G243" s="271">
        <v>16369</v>
      </c>
      <c r="H243" s="263">
        <v>0.65879610863396842</v>
      </c>
      <c r="I243" s="388">
        <v>40965</v>
      </c>
      <c r="J243" s="238">
        <v>0.13019367654361869</v>
      </c>
      <c r="K243" s="262">
        <v>8850</v>
      </c>
      <c r="L243" s="263">
        <v>0.96622972672739382</v>
      </c>
      <c r="M243" s="271">
        <v>111</v>
      </c>
      <c r="N243" s="263">
        <v>4.55</v>
      </c>
      <c r="O243" s="270">
        <v>173</v>
      </c>
      <c r="P243" s="263">
        <v>1.6212121212121211</v>
      </c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15"/>
    </row>
    <row r="244" spans="1:30" s="20" customFormat="1" ht="13.55" customHeight="1">
      <c r="A244" s="610" t="s">
        <v>438</v>
      </c>
      <c r="B244" s="67" t="s">
        <v>25</v>
      </c>
      <c r="C244" s="68">
        <v>2770866</v>
      </c>
      <c r="D244" s="69">
        <v>0.5546461255682924</v>
      </c>
      <c r="E244" s="72">
        <v>33210</v>
      </c>
      <c r="F244" s="69">
        <v>0.81475409836065582</v>
      </c>
      <c r="G244" s="72">
        <v>16770</v>
      </c>
      <c r="H244" s="69">
        <v>0.66088937308111317</v>
      </c>
      <c r="I244" s="83">
        <v>46740</v>
      </c>
      <c r="J244" s="509">
        <f t="shared" ref="J244:J245" si="0">I244/I232-1</f>
        <v>0.17932026341684959</v>
      </c>
      <c r="K244" s="70">
        <v>9376</v>
      </c>
      <c r="L244" s="69">
        <v>0.92367665162084522</v>
      </c>
      <c r="M244" s="72">
        <v>87</v>
      </c>
      <c r="N244" s="69">
        <v>1.4166666666666665</v>
      </c>
      <c r="O244" s="73">
        <v>216</v>
      </c>
      <c r="P244" s="69">
        <v>1.5714285714285716</v>
      </c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15"/>
    </row>
    <row r="245" spans="1:30" s="20" customFormat="1" ht="13.55" customHeight="1">
      <c r="A245" s="608"/>
      <c r="B245" s="260" t="s">
        <v>26</v>
      </c>
      <c r="C245" s="269">
        <v>2512109</v>
      </c>
      <c r="D245" s="71">
        <v>0.45639638699503737</v>
      </c>
      <c r="E245" s="80">
        <v>42020</v>
      </c>
      <c r="F245" s="71">
        <v>0.68416833667334664</v>
      </c>
      <c r="G245" s="80">
        <v>16415</v>
      </c>
      <c r="H245" s="71">
        <v>0.36507276507276498</v>
      </c>
      <c r="I245" s="369">
        <v>41853</v>
      </c>
      <c r="J245" s="502">
        <f t="shared" si="0"/>
        <v>0.11679474863912898</v>
      </c>
      <c r="K245" s="249">
        <v>9548</v>
      </c>
      <c r="L245" s="71">
        <v>0.81382978723404253</v>
      </c>
      <c r="M245" s="80">
        <v>71</v>
      </c>
      <c r="N245" s="71">
        <v>0.91891891891891886</v>
      </c>
      <c r="O245" s="252">
        <v>149</v>
      </c>
      <c r="P245" s="71">
        <v>0.39252336448598135</v>
      </c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15"/>
    </row>
    <row r="246" spans="1:30" s="20" customFormat="1" ht="13.55" customHeight="1">
      <c r="A246" s="608"/>
      <c r="B246" s="260" t="s">
        <v>199</v>
      </c>
      <c r="C246" s="269">
        <v>2141992</v>
      </c>
      <c r="D246" s="71">
        <v>0.45496684198335413</v>
      </c>
      <c r="E246" s="80">
        <v>29970</v>
      </c>
      <c r="F246" s="71">
        <v>0.57322834645669296</v>
      </c>
      <c r="G246" s="80">
        <v>14403</v>
      </c>
      <c r="H246" s="71">
        <v>0.5394399315946985</v>
      </c>
      <c r="I246" s="369">
        <v>32676</v>
      </c>
      <c r="J246" s="502">
        <f t="shared" ref="J246" si="1">I246/I234-1</f>
        <v>-0.10287455728523187</v>
      </c>
      <c r="K246" s="249">
        <v>7774</v>
      </c>
      <c r="L246" s="71">
        <v>0.70782073813708268</v>
      </c>
      <c r="M246" s="80">
        <v>45</v>
      </c>
      <c r="N246" s="71">
        <v>-0.296875</v>
      </c>
      <c r="O246" s="252">
        <v>116</v>
      </c>
      <c r="P246" s="71">
        <v>0.44999999999999996</v>
      </c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15"/>
    </row>
    <row r="247" spans="1:30" s="20" customFormat="1" ht="13.55" customHeight="1">
      <c r="A247" s="608"/>
      <c r="B247" s="260" t="s">
        <v>8</v>
      </c>
      <c r="C247" s="269">
        <v>2110954</v>
      </c>
      <c r="D247" s="71">
        <v>0.41002401301177938</v>
      </c>
      <c r="E247" s="80">
        <v>22820</v>
      </c>
      <c r="F247" s="71">
        <v>0.4535031847133757</v>
      </c>
      <c r="G247" s="80">
        <v>14433</v>
      </c>
      <c r="H247" s="71">
        <v>0.28992760747162394</v>
      </c>
      <c r="I247" s="369">
        <v>28982</v>
      </c>
      <c r="J247" s="502">
        <f t="shared" ref="J247" si="2">I247/I235-1</f>
        <v>-0.18123004774415907</v>
      </c>
      <c r="K247" s="249">
        <v>3746</v>
      </c>
      <c r="L247" s="71">
        <v>-9.3636583595451239E-2</v>
      </c>
      <c r="M247" s="80">
        <v>83</v>
      </c>
      <c r="N247" s="71">
        <v>1.024390243902439</v>
      </c>
      <c r="O247" s="252">
        <v>129</v>
      </c>
      <c r="P247" s="71">
        <v>-4.4444444444444398E-2</v>
      </c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15"/>
    </row>
    <row r="248" spans="1:30" s="20" customFormat="1" ht="13.55" customHeight="1">
      <c r="A248" s="608"/>
      <c r="B248" s="260" t="s">
        <v>9</v>
      </c>
      <c r="C248" s="269">
        <v>2268310</v>
      </c>
      <c r="D248" s="71">
        <v>0.34776015999790855</v>
      </c>
      <c r="E248" s="80">
        <v>26980</v>
      </c>
      <c r="F248" s="71">
        <v>0.44355270197966834</v>
      </c>
      <c r="G248" s="80">
        <v>13378</v>
      </c>
      <c r="H248" s="71">
        <v>-3.8315002515994512E-2</v>
      </c>
      <c r="I248" s="369">
        <v>28338</v>
      </c>
      <c r="J248" s="502">
        <f t="shared" ref="J248" si="3">I248/I236-1</f>
        <v>-2.2996035166350626E-2</v>
      </c>
      <c r="K248" s="249">
        <v>3350</v>
      </c>
      <c r="L248" s="71">
        <v>-7.4585635359115998E-2</v>
      </c>
      <c r="M248" s="80">
        <v>23</v>
      </c>
      <c r="N248" s="71">
        <v>-0.55769230769230771</v>
      </c>
      <c r="O248" s="252">
        <v>136</v>
      </c>
      <c r="P248" s="71">
        <v>-3.546099290780147E-2</v>
      </c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15"/>
    </row>
    <row r="249" spans="1:30" s="20" customFormat="1" ht="13.55" customHeight="1">
      <c r="A249" s="608"/>
      <c r="B249" s="260" t="s">
        <v>202</v>
      </c>
      <c r="C249" s="385">
        <v>2219151</v>
      </c>
      <c r="D249" s="234">
        <v>0.25236940747036329</v>
      </c>
      <c r="E249" s="80">
        <v>25050</v>
      </c>
      <c r="F249" s="71">
        <v>0.37561779242174631</v>
      </c>
      <c r="G249" s="80">
        <v>13900</v>
      </c>
      <c r="H249" s="71">
        <v>-0.21641580697897289</v>
      </c>
      <c r="I249" s="369">
        <v>26235</v>
      </c>
      <c r="J249" s="502">
        <f t="shared" ref="J249" si="4">I249/I237-1</f>
        <v>8.137931034482758</v>
      </c>
      <c r="K249" s="249">
        <v>2845</v>
      </c>
      <c r="L249" s="71">
        <v>6.9548872180451138E-2</v>
      </c>
      <c r="M249" s="80">
        <v>41</v>
      </c>
      <c r="N249" s="71">
        <v>0.20588235294117641</v>
      </c>
      <c r="O249" s="252">
        <v>109</v>
      </c>
      <c r="P249" s="71">
        <v>-0.51769911504424782</v>
      </c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15"/>
    </row>
    <row r="250" spans="1:30" s="20" customFormat="1" ht="13.55" customHeight="1">
      <c r="A250" s="608"/>
      <c r="B250" s="260" t="s">
        <v>203</v>
      </c>
      <c r="C250" s="385">
        <v>2501969</v>
      </c>
      <c r="D250" s="234">
        <v>0.16162261468611883</v>
      </c>
      <c r="E250" s="80">
        <v>31090</v>
      </c>
      <c r="F250" s="71">
        <v>0.35468409586056637</v>
      </c>
      <c r="G250" s="80">
        <v>15978</v>
      </c>
      <c r="H250" s="71">
        <v>-0.22538420516798374</v>
      </c>
      <c r="I250" s="369">
        <v>29845</v>
      </c>
      <c r="J250" s="502">
        <f t="shared" ref="J250" si="5">I250/I238-1</f>
        <v>0.10602579306255566</v>
      </c>
      <c r="K250" s="249">
        <v>4100</v>
      </c>
      <c r="L250" s="71">
        <v>8.4082496033844434E-2</v>
      </c>
      <c r="M250" s="80">
        <v>34</v>
      </c>
      <c r="N250" s="71">
        <v>-0.76551724137931032</v>
      </c>
      <c r="O250" s="252">
        <v>258</v>
      </c>
      <c r="P250" s="71">
        <v>0.23444976076555024</v>
      </c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15"/>
    </row>
    <row r="251" spans="1:30" s="20" customFormat="1" ht="13.55" customHeight="1">
      <c r="A251" s="608"/>
      <c r="B251" s="260" t="s">
        <v>204</v>
      </c>
      <c r="C251" s="385">
        <v>2359550</v>
      </c>
      <c r="D251" s="234">
        <v>0.12722597929712665</v>
      </c>
      <c r="E251" s="80">
        <v>36140</v>
      </c>
      <c r="F251" s="71">
        <v>0.20466666666666677</v>
      </c>
      <c r="G251" s="80">
        <v>16031</v>
      </c>
      <c r="H251" s="71">
        <v>-0.21103400757911317</v>
      </c>
      <c r="I251" s="369">
        <v>28731</v>
      </c>
      <c r="J251" s="502">
        <f t="shared" ref="J251" si="6">I251/I239-1</f>
        <v>-9.5770126518537224E-2</v>
      </c>
      <c r="K251" s="249">
        <v>3456</v>
      </c>
      <c r="L251" s="71">
        <v>9.6098953377735441E-2</v>
      </c>
      <c r="M251" s="80">
        <v>41</v>
      </c>
      <c r="N251" s="71">
        <v>-0.75151515151515147</v>
      </c>
      <c r="O251" s="252">
        <v>450</v>
      </c>
      <c r="P251" s="71">
        <v>1.6162790697674421</v>
      </c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15"/>
    </row>
    <row r="252" spans="1:30" s="20" customFormat="1" ht="13.55" customHeight="1">
      <c r="A252" s="608"/>
      <c r="B252" s="260" t="s">
        <v>205</v>
      </c>
      <c r="C252" s="385">
        <v>2311792</v>
      </c>
      <c r="D252" s="234">
        <v>0.14606448580849185</v>
      </c>
      <c r="E252" s="80">
        <v>29910</v>
      </c>
      <c r="F252" s="71">
        <v>7.9783393501805078E-2</v>
      </c>
      <c r="G252" s="80">
        <v>10866</v>
      </c>
      <c r="H252" s="71">
        <v>-0.33921187059109703</v>
      </c>
      <c r="I252" s="369">
        <v>26174</v>
      </c>
      <c r="J252" s="502">
        <f t="shared" ref="J252" si="7">I252/I240-1</f>
        <v>-0.10335377342331542</v>
      </c>
      <c r="K252" s="249">
        <v>3795</v>
      </c>
      <c r="L252" s="71">
        <v>-0.15516473731077474</v>
      </c>
      <c r="M252" s="80">
        <v>99</v>
      </c>
      <c r="N252" s="71">
        <v>-0.47619047619047616</v>
      </c>
      <c r="O252" s="252">
        <v>128</v>
      </c>
      <c r="P252" s="71">
        <v>-0.17948717948717952</v>
      </c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15"/>
    </row>
    <row r="253" spans="1:30" s="20" customFormat="1" ht="13.55" customHeight="1">
      <c r="A253" s="608"/>
      <c r="B253" s="260" t="s">
        <v>21</v>
      </c>
      <c r="C253" s="385">
        <v>2382464</v>
      </c>
      <c r="D253" s="234">
        <v>0.16632912371499931</v>
      </c>
      <c r="E253" s="80">
        <v>27510</v>
      </c>
      <c r="F253" s="71">
        <v>9.6015936254980172E-2</v>
      </c>
      <c r="G253" s="80">
        <v>11533</v>
      </c>
      <c r="H253" s="71">
        <v>-0.29565164284841827</v>
      </c>
      <c r="I253" s="369">
        <v>27897</v>
      </c>
      <c r="J253" s="502">
        <f t="shared" ref="J253" si="8">I253/I241-1</f>
        <v>-9.4312057658593629E-2</v>
      </c>
      <c r="K253" s="249">
        <v>4565</v>
      </c>
      <c r="L253" s="71">
        <v>-0.11117601246105924</v>
      </c>
      <c r="M253" s="80">
        <v>32</v>
      </c>
      <c r="N253" s="71">
        <v>0.39130434782608692</v>
      </c>
      <c r="O253" s="252">
        <v>112</v>
      </c>
      <c r="P253" s="71">
        <v>-8.8495575221239076E-3</v>
      </c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15"/>
    </row>
    <row r="254" spans="1:30" s="20" customFormat="1" ht="13.55" customHeight="1">
      <c r="A254" s="608"/>
      <c r="B254" s="260" t="s">
        <v>34</v>
      </c>
      <c r="C254" s="385">
        <v>2391140</v>
      </c>
      <c r="D254" s="234">
        <v>0.15982084218144132</v>
      </c>
      <c r="E254" s="80">
        <v>31730</v>
      </c>
      <c r="F254" s="523">
        <f t="shared" ref="F254:F269" si="9">E254/E242-1</f>
        <v>1.536000000000004E-2</v>
      </c>
      <c r="G254" s="80">
        <v>8868</v>
      </c>
      <c r="H254" s="71">
        <v>-0.31920773836941496</v>
      </c>
      <c r="I254" s="369">
        <v>25600</v>
      </c>
      <c r="J254" s="502">
        <f t="shared" ref="J254:J255" si="10">I254/I242-1</f>
        <v>-0.18333492838230137</v>
      </c>
      <c r="K254" s="249">
        <v>8882</v>
      </c>
      <c r="L254" s="71">
        <v>0.15036912317057372</v>
      </c>
      <c r="M254" s="80">
        <v>56</v>
      </c>
      <c r="N254" s="71">
        <v>0.30232558139534893</v>
      </c>
      <c r="O254" s="252">
        <v>162</v>
      </c>
      <c r="P254" s="71">
        <v>-8.98876404494382E-2</v>
      </c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15"/>
    </row>
    <row r="255" spans="1:30" s="20" customFormat="1" ht="13.55" customHeight="1">
      <c r="A255" s="611"/>
      <c r="B255" s="272" t="s">
        <v>32</v>
      </c>
      <c r="C255" s="390">
        <v>2716138</v>
      </c>
      <c r="D255" s="238">
        <v>0.12433773621379873</v>
      </c>
      <c r="E255" s="80">
        <v>38130</v>
      </c>
      <c r="F255" s="71">
        <v>5.5940182774854685E-2</v>
      </c>
      <c r="G255" s="271">
        <v>14186</v>
      </c>
      <c r="H255" s="263">
        <v>-0.1333618425071782</v>
      </c>
      <c r="I255" s="388">
        <v>31302</v>
      </c>
      <c r="J255" s="512">
        <f t="shared" si="10"/>
        <v>-0.23588429146832657</v>
      </c>
      <c r="K255" s="249">
        <v>8599</v>
      </c>
      <c r="L255" s="71">
        <v>-2.8361581920903989E-2</v>
      </c>
      <c r="M255" s="271">
        <v>135</v>
      </c>
      <c r="N255" s="263">
        <v>0.21621621621621623</v>
      </c>
      <c r="O255" s="270">
        <v>123</v>
      </c>
      <c r="P255" s="263">
        <v>-0.28901734104046239</v>
      </c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15"/>
    </row>
    <row r="256" spans="1:30" s="20" customFormat="1" ht="13.55" customHeight="1">
      <c r="A256" s="610" t="s">
        <v>443</v>
      </c>
      <c r="B256" s="67" t="s">
        <v>25</v>
      </c>
      <c r="C256" s="68">
        <v>2972916</v>
      </c>
      <c r="D256" s="392">
        <v>7.2919441070048219E-2</v>
      </c>
      <c r="E256" s="72">
        <v>41210</v>
      </c>
      <c r="F256" s="69">
        <v>0.24089129780186691</v>
      </c>
      <c r="G256" s="72">
        <v>11929</v>
      </c>
      <c r="H256" s="447">
        <f t="shared" ref="H256:H269" si="11">G256/G244-1</f>
        <v>-0.28867024448419798</v>
      </c>
      <c r="I256" s="83">
        <v>33999</v>
      </c>
      <c r="J256" s="509">
        <f t="shared" ref="J256:J270" si="12">I256/I244-1</f>
        <v>-0.27259306803594352</v>
      </c>
      <c r="K256" s="70">
        <v>11026</v>
      </c>
      <c r="L256" s="69">
        <v>0.17598122866894195</v>
      </c>
      <c r="M256" s="72">
        <v>135</v>
      </c>
      <c r="N256" s="69">
        <f t="shared" ref="N256:N270" si="13">M256/M244-1</f>
        <v>0.55172413793103448</v>
      </c>
      <c r="O256" s="73">
        <v>118</v>
      </c>
      <c r="P256" s="69">
        <v>-0.45370370370370372</v>
      </c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15"/>
    </row>
    <row r="257" spans="1:30" s="20" customFormat="1" ht="13.55" customHeight="1">
      <c r="A257" s="608"/>
      <c r="B257" s="260" t="s">
        <v>26</v>
      </c>
      <c r="C257" s="269">
        <v>2625634</v>
      </c>
      <c r="D257" s="393">
        <v>4.5191112328326621E-2</v>
      </c>
      <c r="E257" s="80">
        <v>41680</v>
      </c>
      <c r="F257" s="523">
        <f t="shared" si="9"/>
        <v>-8.0913850547358335E-3</v>
      </c>
      <c r="G257" s="80">
        <v>11126</v>
      </c>
      <c r="H257" s="447">
        <f t="shared" si="11"/>
        <v>-0.32220530003046</v>
      </c>
      <c r="I257" s="369">
        <v>29891</v>
      </c>
      <c r="J257" s="509">
        <f t="shared" si="12"/>
        <v>-0.28580985831362149</v>
      </c>
      <c r="K257" s="249">
        <v>9904</v>
      </c>
      <c r="L257" s="447">
        <f t="shared" ref="L257:L269" si="14">K257/K245-1</f>
        <v>3.7285295349811509E-2</v>
      </c>
      <c r="M257" s="80">
        <v>89</v>
      </c>
      <c r="N257" s="71">
        <f t="shared" si="13"/>
        <v>0.25352112676056349</v>
      </c>
      <c r="O257" s="252">
        <v>90</v>
      </c>
      <c r="P257" s="438">
        <v>-0.39597315436241609</v>
      </c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15"/>
    </row>
    <row r="258" spans="1:30" s="20" customFormat="1" ht="13.55" customHeight="1">
      <c r="A258" s="608"/>
      <c r="B258" s="260" t="s">
        <v>199</v>
      </c>
      <c r="C258" s="443">
        <v>2197971</v>
      </c>
      <c r="D258" s="442">
        <v>2.6134084534396029E-2</v>
      </c>
      <c r="E258" s="80">
        <v>29160</v>
      </c>
      <c r="F258" s="454">
        <f t="shared" si="9"/>
        <v>-2.7027027027026973E-2</v>
      </c>
      <c r="G258" s="80">
        <v>8936</v>
      </c>
      <c r="H258" s="454">
        <f t="shared" si="11"/>
        <v>-0.37957369992362699</v>
      </c>
      <c r="I258" s="369">
        <v>22228</v>
      </c>
      <c r="J258" s="454">
        <f t="shared" si="12"/>
        <v>-0.31974537887134291</v>
      </c>
      <c r="K258" s="249">
        <v>7283</v>
      </c>
      <c r="L258" s="454">
        <f t="shared" si="14"/>
        <v>-6.315924877797785E-2</v>
      </c>
      <c r="M258" s="80">
        <v>93</v>
      </c>
      <c r="N258" s="483">
        <f t="shared" si="13"/>
        <v>1.0666666666666669</v>
      </c>
      <c r="O258" s="252">
        <v>120</v>
      </c>
      <c r="P258" s="447">
        <f t="shared" ref="P258:P270" si="15">O258/O246-1</f>
        <v>3.4482758620689724E-2</v>
      </c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15"/>
    </row>
    <row r="259" spans="1:30" s="20" customFormat="1" ht="13.55" customHeight="1">
      <c r="A259" s="608"/>
      <c r="B259" s="260" t="s">
        <v>8</v>
      </c>
      <c r="C259" s="269">
        <v>2149577</v>
      </c>
      <c r="D259" s="454">
        <f t="shared" ref="D259:D265" si="16">(C259/C247-1)</f>
        <v>1.8296466905484365E-2</v>
      </c>
      <c r="E259" s="80">
        <v>19540</v>
      </c>
      <c r="F259" s="460">
        <f t="shared" si="9"/>
        <v>-0.14373356704645046</v>
      </c>
      <c r="G259" s="80">
        <v>7564</v>
      </c>
      <c r="H259" s="454">
        <f t="shared" si="11"/>
        <v>-0.4759232314834061</v>
      </c>
      <c r="I259" s="369">
        <v>21777</v>
      </c>
      <c r="J259" s="454">
        <f t="shared" si="12"/>
        <v>-0.24860258091229037</v>
      </c>
      <c r="K259" s="249">
        <v>3320</v>
      </c>
      <c r="L259" s="460">
        <f t="shared" si="14"/>
        <v>-0.11372130272290448</v>
      </c>
      <c r="M259" s="80">
        <v>58</v>
      </c>
      <c r="N259" s="483">
        <f t="shared" si="13"/>
        <v>-0.3012048192771084</v>
      </c>
      <c r="O259" s="252">
        <v>109</v>
      </c>
      <c r="P259" s="454">
        <f t="shared" si="15"/>
        <v>-0.15503875968992253</v>
      </c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15"/>
    </row>
    <row r="260" spans="1:30" s="20" customFormat="1" ht="13.55" customHeight="1">
      <c r="A260" s="608"/>
      <c r="B260" s="260" t="s">
        <v>9</v>
      </c>
      <c r="C260" s="385">
        <v>2391130</v>
      </c>
      <c r="D260" s="456">
        <f t="shared" si="16"/>
        <v>5.4146038239923033E-2</v>
      </c>
      <c r="E260" s="80">
        <v>24140</v>
      </c>
      <c r="F260" s="468">
        <f t="shared" si="9"/>
        <v>-0.10526315789473684</v>
      </c>
      <c r="G260" s="80">
        <v>9181</v>
      </c>
      <c r="H260" s="460">
        <f t="shared" si="11"/>
        <v>-0.31372402451786519</v>
      </c>
      <c r="I260" s="369">
        <v>23381</v>
      </c>
      <c r="J260" s="460">
        <f t="shared" si="12"/>
        <v>-0.17492413014327057</v>
      </c>
      <c r="K260" s="249">
        <v>3238</v>
      </c>
      <c r="L260" s="468">
        <f t="shared" si="14"/>
        <v>-3.3432835820895512E-2</v>
      </c>
      <c r="M260" s="80">
        <v>74</v>
      </c>
      <c r="N260" s="483">
        <f t="shared" si="13"/>
        <v>2.2173913043478262</v>
      </c>
      <c r="O260" s="252">
        <v>177</v>
      </c>
      <c r="P260" s="460">
        <f t="shared" si="15"/>
        <v>0.30147058823529416</v>
      </c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15"/>
    </row>
    <row r="261" spans="1:30" s="20" customFormat="1" ht="13.55" customHeight="1">
      <c r="A261" s="608"/>
      <c r="B261" s="260" t="s">
        <v>202</v>
      </c>
      <c r="C261" s="269">
        <v>2226396</v>
      </c>
      <c r="D261" s="463">
        <f t="shared" si="16"/>
        <v>3.2647620644110642E-3</v>
      </c>
      <c r="E261" s="80">
        <v>23300</v>
      </c>
      <c r="F261" s="476">
        <f t="shared" si="9"/>
        <v>-6.9860279441117723E-2</v>
      </c>
      <c r="G261" s="80">
        <v>4793</v>
      </c>
      <c r="H261" s="468">
        <f t="shared" si="11"/>
        <v>-0.65517985611510787</v>
      </c>
      <c r="I261" s="369">
        <v>27148</v>
      </c>
      <c r="J261" s="476">
        <f t="shared" si="12"/>
        <v>3.4800838574423398E-2</v>
      </c>
      <c r="K261" s="249">
        <v>2459</v>
      </c>
      <c r="L261" s="476">
        <f t="shared" si="14"/>
        <v>-0.13567662565905092</v>
      </c>
      <c r="M261" s="80">
        <v>64</v>
      </c>
      <c r="N261" s="483">
        <f t="shared" si="13"/>
        <v>0.56097560975609762</v>
      </c>
      <c r="O261" s="252">
        <v>153</v>
      </c>
      <c r="P261" s="468">
        <f t="shared" si="15"/>
        <v>0.40366972477064222</v>
      </c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15"/>
    </row>
    <row r="262" spans="1:30" s="20" customFormat="1" ht="13.55" customHeight="1">
      <c r="A262" s="608"/>
      <c r="B262" s="260" t="s">
        <v>203</v>
      </c>
      <c r="C262" s="269">
        <v>2435291</v>
      </c>
      <c r="D262" s="473">
        <f t="shared" si="16"/>
        <v>-2.6650210294372201E-2</v>
      </c>
      <c r="E262" s="80">
        <v>29720</v>
      </c>
      <c r="F262" s="483">
        <f t="shared" si="9"/>
        <v>-4.4065615953682857E-2</v>
      </c>
      <c r="G262" s="80">
        <v>11015</v>
      </c>
      <c r="H262" s="478">
        <f t="shared" si="11"/>
        <v>-0.31061459506821876</v>
      </c>
      <c r="I262" s="369">
        <v>35120</v>
      </c>
      <c r="J262" s="483">
        <f t="shared" si="12"/>
        <v>0.17674652370581345</v>
      </c>
      <c r="K262" s="249">
        <v>4151</v>
      </c>
      <c r="L262" s="483">
        <f t="shared" si="14"/>
        <v>1.2439024390243913E-2</v>
      </c>
      <c r="M262" s="80">
        <v>39</v>
      </c>
      <c r="N262" s="483">
        <f t="shared" si="13"/>
        <v>0.14705882352941169</v>
      </c>
      <c r="O262" s="252">
        <v>143</v>
      </c>
      <c r="P262" s="476">
        <f t="shared" si="15"/>
        <v>-0.44573643410852715</v>
      </c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15"/>
    </row>
    <row r="263" spans="1:30" s="20" customFormat="1" ht="13.55" customHeight="1">
      <c r="A263" s="608"/>
      <c r="B263" s="260" t="s">
        <v>204</v>
      </c>
      <c r="C263" s="269">
        <v>2422218</v>
      </c>
      <c r="D263" s="481">
        <f t="shared" si="16"/>
        <v>2.6559301561738469E-2</v>
      </c>
      <c r="E263" s="80">
        <v>37000</v>
      </c>
      <c r="F263" s="499">
        <f t="shared" si="9"/>
        <v>2.3796347537354823E-2</v>
      </c>
      <c r="G263" s="80">
        <v>8364</v>
      </c>
      <c r="H263" s="499">
        <f t="shared" si="11"/>
        <v>-0.47826086956521741</v>
      </c>
      <c r="I263" s="369">
        <v>38476</v>
      </c>
      <c r="J263" s="499">
        <f t="shared" si="12"/>
        <v>0.33918067592495915</v>
      </c>
      <c r="K263" s="249">
        <v>3533</v>
      </c>
      <c r="L263" s="499">
        <f t="shared" si="14"/>
        <v>2.228009259259256E-2</v>
      </c>
      <c r="M263" s="80">
        <v>44</v>
      </c>
      <c r="N263" s="483">
        <f t="shared" si="13"/>
        <v>7.3170731707317138E-2</v>
      </c>
      <c r="O263" s="252">
        <v>207</v>
      </c>
      <c r="P263" s="483">
        <f t="shared" si="15"/>
        <v>-0.54</v>
      </c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15"/>
    </row>
    <row r="264" spans="1:30" s="20" customFormat="1" ht="13.55" customHeight="1">
      <c r="A264" s="608"/>
      <c r="B264" s="260" t="s">
        <v>205</v>
      </c>
      <c r="C264" s="269">
        <v>2235874</v>
      </c>
      <c r="D264" s="497">
        <f t="shared" si="16"/>
        <v>-3.2839459605362387E-2</v>
      </c>
      <c r="E264" s="80">
        <v>28570</v>
      </c>
      <c r="F264" s="508">
        <f t="shared" si="9"/>
        <v>-4.4801069876295507E-2</v>
      </c>
      <c r="G264" s="80">
        <v>4065</v>
      </c>
      <c r="H264" s="499">
        <f t="shared" si="11"/>
        <v>-0.62589729431253449</v>
      </c>
      <c r="I264" s="369">
        <v>27184</v>
      </c>
      <c r="J264" s="508">
        <f t="shared" si="12"/>
        <v>3.8587911668067632E-2</v>
      </c>
      <c r="K264" s="249">
        <v>4303</v>
      </c>
      <c r="L264" s="508">
        <f t="shared" si="14"/>
        <v>0.13386034255599477</v>
      </c>
      <c r="M264" s="80">
        <v>44</v>
      </c>
      <c r="N264" s="499">
        <f t="shared" si="13"/>
        <v>-0.55555555555555558</v>
      </c>
      <c r="O264" s="252">
        <v>120</v>
      </c>
      <c r="P264" s="499">
        <f t="shared" si="15"/>
        <v>-6.25E-2</v>
      </c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15"/>
    </row>
    <row r="265" spans="1:30" s="20" customFormat="1" ht="13.55" customHeight="1">
      <c r="A265" s="608"/>
      <c r="B265" s="260" t="s">
        <v>21</v>
      </c>
      <c r="C265" s="269">
        <v>2678376</v>
      </c>
      <c r="D265" s="508">
        <f t="shared" si="16"/>
        <v>0.12420418524687049</v>
      </c>
      <c r="E265" s="80">
        <v>39730</v>
      </c>
      <c r="F265" s="517">
        <f t="shared" si="9"/>
        <v>0.44420210832424578</v>
      </c>
      <c r="G265" s="80">
        <v>6905</v>
      </c>
      <c r="H265" s="517">
        <f t="shared" si="11"/>
        <v>-0.40128327408306597</v>
      </c>
      <c r="I265" s="369">
        <v>32538</v>
      </c>
      <c r="J265" s="517">
        <f t="shared" si="12"/>
        <v>0.16636197440584999</v>
      </c>
      <c r="K265" s="249">
        <v>5892</v>
      </c>
      <c r="L265" s="517">
        <f t="shared" si="14"/>
        <v>0.29069003285870765</v>
      </c>
      <c r="M265" s="80">
        <v>154</v>
      </c>
      <c r="N265" s="563">
        <f t="shared" si="13"/>
        <v>3.8125</v>
      </c>
      <c r="O265" s="252">
        <v>201</v>
      </c>
      <c r="P265" s="508">
        <f t="shared" si="15"/>
        <v>0.79464285714285721</v>
      </c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15"/>
    </row>
    <row r="266" spans="1:30" s="20" customFormat="1" ht="13.55" customHeight="1">
      <c r="A266" s="608"/>
      <c r="B266" s="260" t="s">
        <v>34</v>
      </c>
      <c r="C266" s="385">
        <v>2467701</v>
      </c>
      <c r="D266" s="234">
        <v>3.2018618734160231E-2</v>
      </c>
      <c r="E266" s="80">
        <v>44760</v>
      </c>
      <c r="F266" s="523">
        <f t="shared" si="9"/>
        <v>0.41065237945162303</v>
      </c>
      <c r="G266" s="80">
        <v>5112</v>
      </c>
      <c r="H266" s="517">
        <f t="shared" si="11"/>
        <v>-0.42354533152909335</v>
      </c>
      <c r="I266" s="369">
        <v>37348</v>
      </c>
      <c r="J266" s="517">
        <f t="shared" si="12"/>
        <v>0.45890625000000007</v>
      </c>
      <c r="K266" s="249">
        <v>8425</v>
      </c>
      <c r="L266" s="523">
        <f t="shared" si="14"/>
        <v>-5.1452375591083066E-2</v>
      </c>
      <c r="M266" s="80">
        <v>106</v>
      </c>
      <c r="N266" s="563">
        <f t="shared" si="13"/>
        <v>0.89285714285714279</v>
      </c>
      <c r="O266" s="252">
        <v>137</v>
      </c>
      <c r="P266" s="517">
        <f t="shared" si="15"/>
        <v>-0.15432098765432101</v>
      </c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15"/>
    </row>
    <row r="267" spans="1:30" s="20" customFormat="1" ht="13.55" customHeight="1" thickBot="1">
      <c r="A267" s="609"/>
      <c r="B267" s="291" t="s">
        <v>32</v>
      </c>
      <c r="C267" s="292">
        <v>2747093</v>
      </c>
      <c r="D267" s="293">
        <f t="shared" ref="D267" si="17">(C267/C255-1)</f>
        <v>1.1396696338698442E-2</v>
      </c>
      <c r="E267" s="295">
        <v>39630</v>
      </c>
      <c r="F267" s="293">
        <f t="shared" si="9"/>
        <v>3.933910306845001E-2</v>
      </c>
      <c r="G267" s="295">
        <v>8577</v>
      </c>
      <c r="H267" s="293">
        <f t="shared" si="11"/>
        <v>-0.39538982095023267</v>
      </c>
      <c r="I267" s="391">
        <v>51828</v>
      </c>
      <c r="J267" s="293">
        <f t="shared" si="12"/>
        <v>0.65574084723020887</v>
      </c>
      <c r="K267" s="294">
        <v>7850</v>
      </c>
      <c r="L267" s="293">
        <f t="shared" si="14"/>
        <v>-8.7103151529247635E-2</v>
      </c>
      <c r="M267" s="295">
        <v>173</v>
      </c>
      <c r="N267" s="293">
        <f t="shared" si="13"/>
        <v>0.28148148148148144</v>
      </c>
      <c r="O267" s="296">
        <v>125</v>
      </c>
      <c r="P267" s="293">
        <f t="shared" si="15"/>
        <v>1.6260162601626105E-2</v>
      </c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15"/>
    </row>
    <row r="268" spans="1:30" s="20" customFormat="1" ht="13.55" customHeight="1">
      <c r="A268" s="610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72">
        <v>39840</v>
      </c>
      <c r="F268" s="537">
        <f t="shared" si="9"/>
        <v>-3.3244358165493759E-2</v>
      </c>
      <c r="G268" s="72">
        <v>10367</v>
      </c>
      <c r="H268" s="536">
        <f t="shared" si="11"/>
        <v>-0.13094140330287529</v>
      </c>
      <c r="I268" s="83">
        <v>33665</v>
      </c>
      <c r="J268" s="563">
        <f t="shared" si="12"/>
        <v>-9.8238183475984897E-3</v>
      </c>
      <c r="K268" s="534">
        <v>9056</v>
      </c>
      <c r="L268" s="537">
        <f t="shared" si="14"/>
        <v>-0.17866860148739339</v>
      </c>
      <c r="M268" s="72">
        <v>249</v>
      </c>
      <c r="N268" s="537">
        <f t="shared" si="13"/>
        <v>0.84444444444444455</v>
      </c>
      <c r="O268" s="73">
        <v>158</v>
      </c>
      <c r="P268" s="536">
        <f t="shared" si="15"/>
        <v>0.33898305084745761</v>
      </c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15"/>
    </row>
    <row r="269" spans="1:30" s="20" customFormat="1" ht="13.55" customHeight="1">
      <c r="A269" s="608"/>
      <c r="B269" s="260" t="s">
        <v>26</v>
      </c>
      <c r="C269" s="269">
        <v>2769295</v>
      </c>
      <c r="D269" s="567">
        <f>(C269/C257-1)</f>
        <v>5.4714785076670935E-2</v>
      </c>
      <c r="E269" s="80">
        <v>45130</v>
      </c>
      <c r="F269" s="575">
        <f t="shared" si="9"/>
        <v>8.2773512476007616E-2</v>
      </c>
      <c r="G269" s="80">
        <v>10285</v>
      </c>
      <c r="H269" s="536">
        <f t="shared" si="11"/>
        <v>-7.5588711127089647E-2</v>
      </c>
      <c r="I269" s="369">
        <v>31944</v>
      </c>
      <c r="J269" s="536">
        <f t="shared" si="12"/>
        <v>6.8682881134789708E-2</v>
      </c>
      <c r="K269" s="535">
        <v>8714</v>
      </c>
      <c r="L269" s="575">
        <f t="shared" si="14"/>
        <v>-0.12015347334410342</v>
      </c>
      <c r="M269" s="80">
        <v>223</v>
      </c>
      <c r="N269" s="536">
        <f t="shared" si="13"/>
        <v>1.50561797752809</v>
      </c>
      <c r="O269" s="252">
        <v>149</v>
      </c>
      <c r="P269" s="536">
        <f t="shared" si="15"/>
        <v>0.65555555555555545</v>
      </c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15"/>
    </row>
    <row r="270" spans="1:30" s="20" customFormat="1" ht="13.55" customHeight="1">
      <c r="A270" s="608"/>
      <c r="B270" s="260" t="s">
        <v>199</v>
      </c>
      <c r="C270" s="269">
        <v>2293716</v>
      </c>
      <c r="D270" s="571">
        <f>(C270/C258-1)</f>
        <v>4.3560629325864575E-2</v>
      </c>
      <c r="E270" s="80"/>
      <c r="F270" s="536"/>
      <c r="G270" s="80"/>
      <c r="H270" s="536"/>
      <c r="I270" s="369">
        <v>20764</v>
      </c>
      <c r="J270" s="574">
        <f t="shared" si="12"/>
        <v>-6.5862875652330399E-2</v>
      </c>
      <c r="K270" s="535"/>
      <c r="L270" s="536"/>
      <c r="M270" s="80">
        <v>136</v>
      </c>
      <c r="N270" s="574">
        <f t="shared" si="13"/>
        <v>0.4623655913978495</v>
      </c>
      <c r="O270" s="252">
        <v>136</v>
      </c>
      <c r="P270" s="570">
        <f t="shared" si="15"/>
        <v>0.1333333333333333</v>
      </c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15"/>
    </row>
    <row r="271" spans="1:30" s="20" customFormat="1" ht="13.55" customHeight="1">
      <c r="A271" s="608"/>
      <c r="B271" s="260" t="s">
        <v>8</v>
      </c>
      <c r="C271" s="269"/>
      <c r="D271" s="536"/>
      <c r="E271" s="80"/>
      <c r="F271" s="536"/>
      <c r="G271" s="80"/>
      <c r="H271" s="536"/>
      <c r="I271" s="369"/>
      <c r="J271" s="536"/>
      <c r="K271" s="535"/>
      <c r="L271" s="536"/>
      <c r="M271" s="80"/>
      <c r="N271" s="536"/>
      <c r="O271" s="252"/>
      <c r="P271" s="536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15"/>
    </row>
    <row r="272" spans="1:30" s="20" customFormat="1" ht="13.55" customHeight="1">
      <c r="A272" s="608"/>
      <c r="B272" s="260" t="s">
        <v>9</v>
      </c>
      <c r="C272" s="385"/>
      <c r="D272" s="532"/>
      <c r="E272" s="80"/>
      <c r="F272" s="536"/>
      <c r="G272" s="80"/>
      <c r="H272" s="536"/>
      <c r="I272" s="369"/>
      <c r="J272" s="536"/>
      <c r="K272" s="535"/>
      <c r="L272" s="536"/>
      <c r="M272" s="80"/>
      <c r="N272" s="536"/>
      <c r="O272" s="252"/>
      <c r="P272" s="536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15"/>
    </row>
    <row r="273" spans="1:30" s="20" customFormat="1" ht="13.55" customHeight="1">
      <c r="A273" s="608"/>
      <c r="B273" s="260" t="s">
        <v>202</v>
      </c>
      <c r="C273" s="269"/>
      <c r="D273" s="536"/>
      <c r="E273" s="80"/>
      <c r="F273" s="536"/>
      <c r="G273" s="80"/>
      <c r="H273" s="536"/>
      <c r="I273" s="369"/>
      <c r="J273" s="536"/>
      <c r="K273" s="535"/>
      <c r="L273" s="536"/>
      <c r="M273" s="80"/>
      <c r="N273" s="536"/>
      <c r="O273" s="252"/>
      <c r="P273" s="536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15"/>
    </row>
    <row r="274" spans="1:30" s="20" customFormat="1" ht="13.55" customHeight="1">
      <c r="A274" s="608"/>
      <c r="B274" s="260" t="s">
        <v>203</v>
      </c>
      <c r="C274" s="269"/>
      <c r="D274" s="536"/>
      <c r="E274" s="80"/>
      <c r="F274" s="536"/>
      <c r="G274" s="80"/>
      <c r="H274" s="536"/>
      <c r="I274" s="369"/>
      <c r="J274" s="536"/>
      <c r="K274" s="535"/>
      <c r="L274" s="536"/>
      <c r="M274" s="80"/>
      <c r="N274" s="536"/>
      <c r="O274" s="252"/>
      <c r="P274" s="536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15"/>
    </row>
    <row r="275" spans="1:30" s="20" customFormat="1" ht="13.55" customHeight="1">
      <c r="A275" s="608"/>
      <c r="B275" s="260" t="s">
        <v>204</v>
      </c>
      <c r="C275" s="269"/>
      <c r="D275" s="536"/>
      <c r="E275" s="80"/>
      <c r="F275" s="536"/>
      <c r="G275" s="80"/>
      <c r="H275" s="536"/>
      <c r="I275" s="369"/>
      <c r="J275" s="536"/>
      <c r="K275" s="535"/>
      <c r="L275" s="536"/>
      <c r="M275" s="80"/>
      <c r="N275" s="536"/>
      <c r="O275" s="252"/>
      <c r="P275" s="536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15"/>
    </row>
    <row r="276" spans="1:30" s="20" customFormat="1" ht="13.55" customHeight="1">
      <c r="A276" s="608"/>
      <c r="B276" s="260" t="s">
        <v>205</v>
      </c>
      <c r="C276" s="269"/>
      <c r="D276" s="536"/>
      <c r="E276" s="80"/>
      <c r="F276" s="536"/>
      <c r="G276" s="80"/>
      <c r="H276" s="536"/>
      <c r="I276" s="369"/>
      <c r="J276" s="536"/>
      <c r="K276" s="535"/>
      <c r="L276" s="536"/>
      <c r="M276" s="80"/>
      <c r="N276" s="536"/>
      <c r="O276" s="252"/>
      <c r="P276" s="536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15"/>
    </row>
    <row r="277" spans="1:30" s="20" customFormat="1" ht="13.55" customHeight="1">
      <c r="A277" s="608"/>
      <c r="B277" s="260" t="s">
        <v>21</v>
      </c>
      <c r="C277" s="269"/>
      <c r="D277" s="536"/>
      <c r="E277" s="80"/>
      <c r="F277" s="536"/>
      <c r="G277" s="80"/>
      <c r="H277" s="536"/>
      <c r="I277" s="369"/>
      <c r="J277" s="536"/>
      <c r="K277" s="535"/>
      <c r="L277" s="536"/>
      <c r="M277" s="80"/>
      <c r="N277" s="536"/>
      <c r="O277" s="252"/>
      <c r="P277" s="536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15"/>
    </row>
    <row r="278" spans="1:30" s="20" customFormat="1" ht="13.55" customHeight="1">
      <c r="A278" s="608"/>
      <c r="B278" s="260" t="s">
        <v>34</v>
      </c>
      <c r="C278" s="385"/>
      <c r="D278" s="532"/>
      <c r="E278" s="80"/>
      <c r="F278" s="536"/>
      <c r="G278" s="80"/>
      <c r="H278" s="536"/>
      <c r="I278" s="369"/>
      <c r="J278" s="536"/>
      <c r="K278" s="535"/>
      <c r="L278" s="536"/>
      <c r="M278" s="80"/>
      <c r="N278" s="536"/>
      <c r="O278" s="252"/>
      <c r="P278" s="536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15"/>
    </row>
    <row r="279" spans="1:30" s="20" customFormat="1" ht="13.55" customHeight="1" thickBot="1">
      <c r="A279" s="609"/>
      <c r="B279" s="291" t="s">
        <v>32</v>
      </c>
      <c r="C279" s="292"/>
      <c r="D279" s="536"/>
      <c r="E279" s="295"/>
      <c r="F279" s="293"/>
      <c r="G279" s="295"/>
      <c r="H279" s="536"/>
      <c r="I279" s="391"/>
      <c r="J279" s="536"/>
      <c r="K279" s="294"/>
      <c r="L279" s="293"/>
      <c r="M279" s="295"/>
      <c r="N279" s="293"/>
      <c r="O279" s="296"/>
      <c r="P279" s="536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15"/>
    </row>
    <row r="280" spans="1:30" ht="13.55" customHeight="1">
      <c r="A280" s="116" t="s">
        <v>45</v>
      </c>
      <c r="B280" s="304" t="s">
        <v>2</v>
      </c>
      <c r="C280" s="305">
        <v>5508242</v>
      </c>
      <c r="D280" s="306">
        <v>0.26900000000000002</v>
      </c>
      <c r="E280" s="310"/>
      <c r="F280" s="309"/>
      <c r="G280" s="310"/>
      <c r="H280" s="309"/>
      <c r="I280" s="310"/>
      <c r="J280" s="309"/>
      <c r="K280" s="310"/>
      <c r="L280" s="309"/>
      <c r="M280" s="310"/>
      <c r="N280" s="309"/>
      <c r="O280" s="310"/>
      <c r="P280" s="309"/>
    </row>
    <row r="281" spans="1:30" ht="13.55" customHeight="1">
      <c r="A281" s="133" t="s">
        <v>30</v>
      </c>
      <c r="B281" s="209" t="s">
        <v>2</v>
      </c>
      <c r="C281" s="120">
        <v>6084476</v>
      </c>
      <c r="D281" s="127">
        <v>0.10461305077010041</v>
      </c>
      <c r="E281" s="233"/>
      <c r="F281" s="234"/>
      <c r="G281" s="233"/>
      <c r="H281" s="234"/>
      <c r="I281" s="233"/>
      <c r="J281" s="193" t="s">
        <v>445</v>
      </c>
      <c r="K281" s="233"/>
      <c r="L281" s="234"/>
      <c r="M281" s="233"/>
      <c r="N281" s="234" t="s">
        <v>445</v>
      </c>
      <c r="O281" s="233"/>
      <c r="P281" s="234" t="s">
        <v>445</v>
      </c>
    </row>
    <row r="282" spans="1:30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33"/>
      <c r="F282" s="234"/>
      <c r="G282" s="233"/>
      <c r="H282" s="234"/>
      <c r="I282" s="233"/>
      <c r="J282" s="193" t="s">
        <v>445</v>
      </c>
      <c r="K282" s="233"/>
      <c r="L282" s="234"/>
      <c r="M282" s="233"/>
      <c r="N282" s="234" t="s">
        <v>445</v>
      </c>
      <c r="O282" s="233"/>
      <c r="P282" s="234" t="s">
        <v>445</v>
      </c>
    </row>
    <row r="283" spans="1:30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33"/>
      <c r="F283" s="234"/>
      <c r="G283" s="233"/>
      <c r="H283" s="234"/>
      <c r="I283" s="233"/>
      <c r="J283" s="193" t="s">
        <v>445</v>
      </c>
      <c r="K283" s="233"/>
      <c r="L283" s="234"/>
      <c r="M283" s="233"/>
      <c r="N283" s="234" t="s">
        <v>445</v>
      </c>
      <c r="O283" s="233"/>
      <c r="P283" s="234" t="s">
        <v>445</v>
      </c>
    </row>
    <row r="284" spans="1:30" ht="13.55" customHeight="1">
      <c r="A284" s="133" t="s">
        <v>4</v>
      </c>
      <c r="B284" s="209" t="s">
        <v>2</v>
      </c>
      <c r="C284" s="120">
        <v>8825585</v>
      </c>
      <c r="D284" s="127">
        <v>0.24547267176610998</v>
      </c>
      <c r="E284" s="216">
        <v>213580</v>
      </c>
      <c r="F284" s="234"/>
      <c r="G284" s="216">
        <v>68192</v>
      </c>
      <c r="H284" s="234"/>
      <c r="I284" s="233"/>
      <c r="J284" s="193" t="s">
        <v>445</v>
      </c>
      <c r="K284" s="216">
        <v>113908</v>
      </c>
      <c r="L284" s="234"/>
      <c r="M284" s="216">
        <v>5673</v>
      </c>
      <c r="N284" s="234" t="s">
        <v>445</v>
      </c>
      <c r="O284" s="216"/>
      <c r="P284" s="234" t="s">
        <v>445</v>
      </c>
    </row>
    <row r="285" spans="1:30" ht="13.55" customHeight="1">
      <c r="A285" s="133" t="s">
        <v>5</v>
      </c>
      <c r="B285" s="209" t="s">
        <v>2</v>
      </c>
      <c r="C285" s="120">
        <v>10080143</v>
      </c>
      <c r="D285" s="127">
        <v>0.14215012375950153</v>
      </c>
      <c r="E285" s="216">
        <v>254630</v>
      </c>
      <c r="F285" s="222">
        <v>0.19219964416143834</v>
      </c>
      <c r="G285" s="216">
        <v>69952</v>
      </c>
      <c r="H285" s="222">
        <v>2.5809479117785077E-2</v>
      </c>
      <c r="I285" s="233"/>
      <c r="J285" s="193" t="s">
        <v>445</v>
      </c>
      <c r="K285" s="216">
        <v>112005</v>
      </c>
      <c r="L285" s="222">
        <v>-1.6706464866383386E-2</v>
      </c>
      <c r="M285" s="216">
        <v>2169</v>
      </c>
      <c r="N285" s="234">
        <v>-0.61766261237440512</v>
      </c>
      <c r="O285" s="216"/>
      <c r="P285" s="234" t="s">
        <v>445</v>
      </c>
    </row>
    <row r="286" spans="1:30" ht="13.55" customHeight="1">
      <c r="A286" s="133" t="s">
        <v>6</v>
      </c>
      <c r="B286" s="209" t="s">
        <v>2</v>
      </c>
      <c r="C286" s="120">
        <v>11609879</v>
      </c>
      <c r="D286" s="127">
        <v>0.15175737090237718</v>
      </c>
      <c r="E286" s="216">
        <v>266490</v>
      </c>
      <c r="F286" s="222">
        <v>4.6577386796528293E-2</v>
      </c>
      <c r="G286" s="216">
        <v>82891</v>
      </c>
      <c r="H286" s="222">
        <v>0.1849696935041171</v>
      </c>
      <c r="I286" s="233"/>
      <c r="J286" s="193" t="s">
        <v>445</v>
      </c>
      <c r="K286" s="216">
        <v>111361</v>
      </c>
      <c r="L286" s="222">
        <v>-5.7497433150305787E-3</v>
      </c>
      <c r="M286" s="216">
        <v>11756</v>
      </c>
      <c r="N286" s="234">
        <v>4.4200092208390966</v>
      </c>
      <c r="O286" s="216"/>
      <c r="P286" s="234" t="s">
        <v>445</v>
      </c>
    </row>
    <row r="287" spans="1:30" ht="13.55" customHeight="1">
      <c r="A287" s="133" t="s">
        <v>19</v>
      </c>
      <c r="B287" s="209" t="s">
        <v>2</v>
      </c>
      <c r="C287" s="120">
        <v>13324977</v>
      </c>
      <c r="D287" s="127">
        <v>0.147727465548952</v>
      </c>
      <c r="E287" s="233">
        <v>259380</v>
      </c>
      <c r="F287" s="222">
        <v>-2.6680175616345829E-2</v>
      </c>
      <c r="G287" s="233">
        <v>108319</v>
      </c>
      <c r="H287" s="222">
        <v>0.3067643049305715</v>
      </c>
      <c r="I287" s="233"/>
      <c r="J287" s="193" t="s">
        <v>445</v>
      </c>
      <c r="K287" s="233">
        <v>99453</v>
      </c>
      <c r="L287" s="222">
        <v>-0.10693151103168973</v>
      </c>
      <c r="M287" s="233">
        <v>14455</v>
      </c>
      <c r="N287" s="234">
        <v>0.22958489282068739</v>
      </c>
      <c r="O287" s="233"/>
      <c r="P287" s="234" t="s">
        <v>445</v>
      </c>
    </row>
    <row r="288" spans="1:30" ht="13.55" customHeight="1">
      <c r="A288" s="133" t="s">
        <v>283</v>
      </c>
      <c r="B288" s="209" t="s">
        <v>284</v>
      </c>
      <c r="C288" s="120">
        <v>11996094</v>
      </c>
      <c r="D288" s="127">
        <v>-9.9728727486734114E-2</v>
      </c>
      <c r="E288" s="216">
        <v>222820</v>
      </c>
      <c r="F288" s="222">
        <v>-0.14095149973012566</v>
      </c>
      <c r="G288" s="216">
        <v>111116</v>
      </c>
      <c r="H288" s="222">
        <v>2.5821877971547114E-2</v>
      </c>
      <c r="I288" s="233"/>
      <c r="J288" s="193" t="s">
        <v>445</v>
      </c>
      <c r="K288" s="216">
        <v>79061</v>
      </c>
      <c r="L288" s="222">
        <v>-0.20504157742853413</v>
      </c>
      <c r="M288" s="216">
        <v>14491</v>
      </c>
      <c r="N288" s="234">
        <v>2.4904877205118581E-3</v>
      </c>
      <c r="O288" s="216"/>
      <c r="P288" s="234" t="s">
        <v>445</v>
      </c>
    </row>
    <row r="289" spans="1:30" ht="13.55" customHeight="1">
      <c r="A289" s="133" t="s">
        <v>285</v>
      </c>
      <c r="B289" s="209" t="s">
        <v>284</v>
      </c>
      <c r="C289" s="120">
        <v>9494111</v>
      </c>
      <c r="D289" s="127">
        <v>-0.20856647171987819</v>
      </c>
      <c r="E289" s="216">
        <v>185710</v>
      </c>
      <c r="F289" s="222">
        <v>-0.16654698860066419</v>
      </c>
      <c r="G289" s="216">
        <v>89132</v>
      </c>
      <c r="H289" s="222">
        <v>-0.1978472947190324</v>
      </c>
      <c r="I289" s="233"/>
      <c r="J289" s="193" t="s">
        <v>445</v>
      </c>
      <c r="K289" s="216">
        <v>52921</v>
      </c>
      <c r="L289" s="222">
        <v>-0.33063077876576319</v>
      </c>
      <c r="M289" s="216">
        <v>13168</v>
      </c>
      <c r="N289" s="234">
        <v>-9.1298047063694709E-2</v>
      </c>
      <c r="O289" s="216"/>
      <c r="P289" s="234" t="s">
        <v>445</v>
      </c>
    </row>
    <row r="290" spans="1:30" ht="13.55" customHeight="1">
      <c r="A290" s="133" t="s">
        <v>286</v>
      </c>
      <c r="B290" s="209" t="s">
        <v>284</v>
      </c>
      <c r="C290" s="120">
        <v>12488364</v>
      </c>
      <c r="D290" s="127">
        <v>0.31538002873570781</v>
      </c>
      <c r="E290" s="216">
        <v>218610</v>
      </c>
      <c r="F290" s="222">
        <v>0.17715793441387118</v>
      </c>
      <c r="G290" s="216">
        <v>115773</v>
      </c>
      <c r="H290" s="222">
        <v>0.29889377552394203</v>
      </c>
      <c r="I290" s="233"/>
      <c r="J290" s="193" t="s">
        <v>445</v>
      </c>
      <c r="K290" s="216">
        <v>67309</v>
      </c>
      <c r="L290" s="222">
        <v>0.27187694865932244</v>
      </c>
      <c r="M290" s="216">
        <v>15225</v>
      </c>
      <c r="N290" s="234">
        <v>0.15621202916160382</v>
      </c>
      <c r="O290" s="216"/>
      <c r="P290" s="234" t="s">
        <v>445</v>
      </c>
    </row>
    <row r="291" spans="1:30" ht="13.55" customHeight="1">
      <c r="A291" s="133" t="s">
        <v>287</v>
      </c>
      <c r="B291" s="260" t="s">
        <v>284</v>
      </c>
      <c r="C291" s="216">
        <v>12693733</v>
      </c>
      <c r="D291" s="327">
        <v>1.6444828161639169E-2</v>
      </c>
      <c r="E291" s="216">
        <v>204480</v>
      </c>
      <c r="F291" s="222">
        <v>-6.4635652531906174E-2</v>
      </c>
      <c r="G291" s="216">
        <v>107503</v>
      </c>
      <c r="H291" s="222">
        <v>-7.1432890224836565E-2</v>
      </c>
      <c r="I291" s="233"/>
      <c r="J291" s="331" t="s">
        <v>445</v>
      </c>
      <c r="K291" s="216">
        <v>52787</v>
      </c>
      <c r="L291" s="222">
        <v>-0.21575123683311292</v>
      </c>
      <c r="M291" s="216">
        <v>15964</v>
      </c>
      <c r="N291" s="222">
        <v>4.8538587848932613E-2</v>
      </c>
      <c r="O291" s="216">
        <v>5101</v>
      </c>
      <c r="P291" s="222" t="s">
        <v>445</v>
      </c>
    </row>
    <row r="292" spans="1:30" ht="13.55" customHeight="1">
      <c r="A292" s="133" t="s">
        <v>288</v>
      </c>
      <c r="B292" s="209" t="s">
        <v>284</v>
      </c>
      <c r="C292" s="216">
        <v>13736976</v>
      </c>
      <c r="D292" s="127">
        <v>8.2185673828179651E-2</v>
      </c>
      <c r="E292" s="216">
        <v>205270</v>
      </c>
      <c r="F292" s="222">
        <v>3.8634585289514245E-3</v>
      </c>
      <c r="G292" s="216">
        <v>129394</v>
      </c>
      <c r="H292" s="222">
        <v>0.20363152656204941</v>
      </c>
      <c r="I292" s="233"/>
      <c r="J292" s="193" t="s">
        <v>445</v>
      </c>
      <c r="K292" s="216">
        <v>52896</v>
      </c>
      <c r="L292" s="222">
        <v>2.0649023433800817E-3</v>
      </c>
      <c r="M292" s="216">
        <v>19611</v>
      </c>
      <c r="N292" s="222">
        <v>0.22845151591079937</v>
      </c>
      <c r="O292" s="216">
        <v>4404</v>
      </c>
      <c r="P292" s="222">
        <v>-0.13663987453440507</v>
      </c>
    </row>
    <row r="293" spans="1:30" ht="13.55" customHeight="1">
      <c r="A293" s="133" t="s">
        <v>289</v>
      </c>
      <c r="B293" s="209" t="s">
        <v>284</v>
      </c>
      <c r="C293" s="120">
        <v>14846485</v>
      </c>
      <c r="D293" s="127">
        <v>8.0768067149567635E-2</v>
      </c>
      <c r="E293" s="216">
        <v>198870</v>
      </c>
      <c r="F293" s="222">
        <v>-3.1178447897890593E-2</v>
      </c>
      <c r="G293" s="216">
        <v>139958</v>
      </c>
      <c r="H293" s="222">
        <v>8.1642116326877678E-2</v>
      </c>
      <c r="I293" s="233">
        <v>0</v>
      </c>
      <c r="J293" s="193" t="s">
        <v>445</v>
      </c>
      <c r="K293" s="216">
        <v>50992</v>
      </c>
      <c r="L293" s="222">
        <v>-3.59951603145795E-2</v>
      </c>
      <c r="M293" s="216">
        <v>17448</v>
      </c>
      <c r="N293" s="222">
        <v>-0.11029524246596301</v>
      </c>
      <c r="O293" s="216">
        <v>4225</v>
      </c>
      <c r="P293" s="222">
        <v>-4.0644868301544013E-2</v>
      </c>
    </row>
    <row r="294" spans="1:30" s="16" customFormat="1" ht="13.55" customHeight="1">
      <c r="A294" s="248" t="s">
        <v>290</v>
      </c>
      <c r="B294" s="221" t="s">
        <v>284</v>
      </c>
      <c r="C294" s="216">
        <v>16080684</v>
      </c>
      <c r="D294" s="327">
        <v>8.3130720840656869E-2</v>
      </c>
      <c r="E294" s="216">
        <v>202820</v>
      </c>
      <c r="F294" s="327">
        <v>1.9862221551767423E-2</v>
      </c>
      <c r="G294" s="216">
        <v>142081</v>
      </c>
      <c r="H294" s="327">
        <v>1.5168836365195171E-2</v>
      </c>
      <c r="I294" s="233">
        <v>0</v>
      </c>
      <c r="J294" s="331" t="s">
        <v>445</v>
      </c>
      <c r="K294" s="216">
        <v>55488</v>
      </c>
      <c r="L294" s="327">
        <v>8.8170693442108483E-2</v>
      </c>
      <c r="M294" s="216">
        <v>14624</v>
      </c>
      <c r="N294" s="327">
        <v>-0.16185236130215497</v>
      </c>
      <c r="O294" s="216">
        <v>5676</v>
      </c>
      <c r="P294" s="327">
        <v>0.34343195266272186</v>
      </c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3.55" customHeight="1">
      <c r="A295" s="248" t="s">
        <v>291</v>
      </c>
      <c r="B295" s="221" t="s">
        <v>284</v>
      </c>
      <c r="C295" s="216">
        <v>19310430</v>
      </c>
      <c r="D295" s="327">
        <v>0.20084630728394393</v>
      </c>
      <c r="E295" s="216">
        <v>226780</v>
      </c>
      <c r="F295" s="327">
        <v>0.11813430628143173</v>
      </c>
      <c r="G295" s="216">
        <v>182622</v>
      </c>
      <c r="H295" s="327">
        <v>0.28533723720976067</v>
      </c>
      <c r="I295" s="233">
        <v>427900</v>
      </c>
      <c r="J295" s="331" t="s">
        <v>445</v>
      </c>
      <c r="K295" s="216">
        <v>64992</v>
      </c>
      <c r="L295" s="327">
        <v>0.17128027681660907</v>
      </c>
      <c r="M295" s="216">
        <v>12308.846153846154</v>
      </c>
      <c r="N295" s="327">
        <v>-0.15831194243393365</v>
      </c>
      <c r="O295" s="216">
        <v>6700</v>
      </c>
      <c r="P295" s="327">
        <v>0.18040873854827333</v>
      </c>
    </row>
    <row r="296" spans="1:30" ht="13.55" customHeight="1">
      <c r="A296" s="248" t="s">
        <v>292</v>
      </c>
      <c r="B296" s="221" t="s">
        <v>284</v>
      </c>
      <c r="C296" s="216">
        <v>22383190</v>
      </c>
      <c r="D296" s="327">
        <v>0.15912436957644127</v>
      </c>
      <c r="E296" s="216">
        <v>280100</v>
      </c>
      <c r="F296" s="327">
        <v>0.235117735250022</v>
      </c>
      <c r="G296" s="216">
        <v>228156</v>
      </c>
      <c r="H296" s="327">
        <v>0.24933469132963171</v>
      </c>
      <c r="I296" s="233">
        <v>544957</v>
      </c>
      <c r="J296" s="331">
        <v>0.27356157980836637</v>
      </c>
      <c r="K296" s="216">
        <v>82384</v>
      </c>
      <c r="L296" s="327">
        <v>0.26760216642048262</v>
      </c>
      <c r="M296" s="216">
        <v>12392</v>
      </c>
      <c r="N296" s="327">
        <v>6.7556166609379353E-3</v>
      </c>
      <c r="O296" s="216">
        <v>8071</v>
      </c>
      <c r="P296" s="327">
        <v>0.2046268656716419</v>
      </c>
    </row>
    <row r="297" spans="1:30" ht="13.55" customHeight="1">
      <c r="A297" s="248" t="s">
        <v>293</v>
      </c>
      <c r="B297" s="221" t="s">
        <v>284</v>
      </c>
      <c r="C297" s="216">
        <v>26496447</v>
      </c>
      <c r="D297" s="327">
        <v>0.18376545076908157</v>
      </c>
      <c r="E297" s="216">
        <v>302210</v>
      </c>
      <c r="F297" s="327">
        <v>7.8936094252052946E-2</v>
      </c>
      <c r="G297" s="216">
        <v>334767</v>
      </c>
      <c r="H297" s="327">
        <v>0.46727239257350228</v>
      </c>
      <c r="I297" s="233">
        <v>685228</v>
      </c>
      <c r="J297" s="331">
        <v>0.25739829014032289</v>
      </c>
      <c r="K297" s="216">
        <v>91168</v>
      </c>
      <c r="L297" s="327">
        <v>0.10662264517382014</v>
      </c>
      <c r="M297" s="216">
        <v>11845</v>
      </c>
      <c r="N297" s="327">
        <v>-1.9603473743187494E-2</v>
      </c>
      <c r="O297" s="216">
        <v>8871</v>
      </c>
      <c r="P297" s="327">
        <v>9.9120307272952513E-2</v>
      </c>
    </row>
    <row r="298" spans="1:30" ht="13.55" customHeight="1">
      <c r="A298" s="248" t="s">
        <v>294</v>
      </c>
      <c r="B298" s="221" t="s">
        <v>284</v>
      </c>
      <c r="C298" s="216">
        <v>28695983</v>
      </c>
      <c r="D298" s="327">
        <v>8.3012488429109021E-2</v>
      </c>
      <c r="E298" s="216">
        <v>287990</v>
      </c>
      <c r="F298" s="327">
        <v>-4.705337348201577E-2</v>
      </c>
      <c r="G298" s="216">
        <v>240577</v>
      </c>
      <c r="H298" s="327">
        <v>-0.28135987119399464</v>
      </c>
      <c r="I298" s="233">
        <v>746986</v>
      </c>
      <c r="J298" s="331">
        <v>9.0127665536142709E-2</v>
      </c>
      <c r="K298" s="216">
        <v>87853</v>
      </c>
      <c r="L298" s="327">
        <v>-3.6361442611442585E-2</v>
      </c>
      <c r="M298" s="216">
        <v>14307</v>
      </c>
      <c r="N298" s="327">
        <v>0.20785141409877594</v>
      </c>
      <c r="O298" s="216">
        <v>8176</v>
      </c>
      <c r="P298" s="327">
        <v>-7.834516965392857E-2</v>
      </c>
    </row>
    <row r="299" spans="1:30" ht="13.55" customHeight="1">
      <c r="A299" s="248" t="s">
        <v>295</v>
      </c>
      <c r="B299" s="221" t="s">
        <v>284</v>
      </c>
      <c r="C299" s="216">
        <v>28714247</v>
      </c>
      <c r="D299" s="327">
        <v>6.3646538959827303E-4</v>
      </c>
      <c r="E299" s="216">
        <v>280480</v>
      </c>
      <c r="F299" s="327">
        <v>-2.6077294350498326E-2</v>
      </c>
      <c r="G299" s="216">
        <v>123058</v>
      </c>
      <c r="H299" s="327">
        <v>-0.4884880932092428</v>
      </c>
      <c r="I299" s="233">
        <v>752896</v>
      </c>
      <c r="J299" s="331">
        <v>7.9117948663027793E-3</v>
      </c>
      <c r="K299" s="216">
        <v>88431</v>
      </c>
      <c r="L299" s="327">
        <v>6.5791720259980035E-3</v>
      </c>
      <c r="M299" s="216">
        <v>11860</v>
      </c>
      <c r="N299" s="327">
        <v>-0.17103515761515342</v>
      </c>
      <c r="O299" s="216">
        <v>6806</v>
      </c>
      <c r="P299" s="327">
        <v>-0.16756360078277888</v>
      </c>
    </row>
    <row r="300" spans="1:30" ht="13.55" customHeight="1">
      <c r="A300" s="248" t="s">
        <v>322</v>
      </c>
      <c r="B300" s="221" t="s">
        <v>43</v>
      </c>
      <c r="C300" s="216">
        <v>4276006</v>
      </c>
      <c r="D300" s="327">
        <v>-0.8510841673821361</v>
      </c>
      <c r="E300" s="216">
        <v>53520</v>
      </c>
      <c r="F300" s="327">
        <v>-0.80918425556189388</v>
      </c>
      <c r="G300" s="216">
        <v>8</v>
      </c>
      <c r="H300" s="327">
        <v>-0.9999349900047132</v>
      </c>
      <c r="I300" s="233">
        <v>124181</v>
      </c>
      <c r="J300" s="327">
        <v>-0.8350622131077865</v>
      </c>
      <c r="K300" s="216">
        <v>26383</v>
      </c>
      <c r="L300" s="327">
        <v>-0.70165439721364686</v>
      </c>
      <c r="M300" s="216">
        <v>2691</v>
      </c>
      <c r="N300" s="327">
        <v>-0.77310286677908935</v>
      </c>
      <c r="O300" s="216">
        <v>548</v>
      </c>
      <c r="P300" s="327">
        <v>-0.91948280928592419</v>
      </c>
    </row>
    <row r="301" spans="1:30" ht="13.55" customHeigh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2060</v>
      </c>
      <c r="F301" s="327">
        <v>-0.96150971599402091</v>
      </c>
      <c r="G301" s="216">
        <v>6783</v>
      </c>
      <c r="H301" s="327">
        <v>846.875</v>
      </c>
      <c r="I301" s="233">
        <v>8002</v>
      </c>
      <c r="J301" s="331">
        <v>-0.93556180091962537</v>
      </c>
      <c r="K301" s="216">
        <v>476</v>
      </c>
      <c r="L301" s="327">
        <v>-0.98195807906606525</v>
      </c>
      <c r="M301" s="216">
        <v>24</v>
      </c>
      <c r="N301" s="327">
        <v>-0.99108138238573018</v>
      </c>
      <c r="O301" s="216">
        <v>51</v>
      </c>
      <c r="P301" s="327">
        <v>-0.90693430656934304</v>
      </c>
    </row>
    <row r="302" spans="1:30" ht="13.55" customHeigh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72510</v>
      </c>
      <c r="F302" s="327">
        <v>34.199029126213595</v>
      </c>
      <c r="G302" s="216">
        <v>74613</v>
      </c>
      <c r="H302" s="327">
        <v>10</v>
      </c>
      <c r="I302" s="233">
        <v>193403</v>
      </c>
      <c r="J302" s="327">
        <v>23.169332666833292</v>
      </c>
      <c r="K302" s="216">
        <v>14201</v>
      </c>
      <c r="L302" s="327">
        <v>28.834033613445378</v>
      </c>
      <c r="M302" s="216">
        <v>227</v>
      </c>
      <c r="N302" s="327">
        <v>8.4583333333333339</v>
      </c>
      <c r="O302" s="216">
        <v>709</v>
      </c>
      <c r="P302" s="327">
        <v>12.901960784313726</v>
      </c>
    </row>
    <row r="303" spans="1:30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288010</v>
      </c>
      <c r="F303" s="327">
        <v>2.97200386153634</v>
      </c>
      <c r="G303" s="216">
        <v>177476</v>
      </c>
      <c r="H303" s="327">
        <v>1.3786203476605952</v>
      </c>
      <c r="I303" s="233">
        <v>371868</v>
      </c>
      <c r="J303" s="327">
        <v>0.92276231495891992</v>
      </c>
      <c r="K303" s="216">
        <v>58237</v>
      </c>
      <c r="L303" s="327">
        <v>3.1009083867333285</v>
      </c>
      <c r="M303" s="216">
        <v>940</v>
      </c>
      <c r="N303" s="327">
        <v>3.1409691629955949</v>
      </c>
      <c r="O303" s="216">
        <v>1774</v>
      </c>
      <c r="P303" s="327">
        <v>1.5021156558533146</v>
      </c>
    </row>
    <row r="304" spans="1:30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374020</v>
      </c>
      <c r="F304" s="327">
        <v>0.2986354640463873</v>
      </c>
      <c r="G304" s="216">
        <v>166761</v>
      </c>
      <c r="H304" s="327">
        <v>-6.0374360476909583E-2</v>
      </c>
      <c r="I304" s="233">
        <v>374619</v>
      </c>
      <c r="J304" s="327">
        <v>7.3977863112717479E-3</v>
      </c>
      <c r="K304" s="216">
        <v>70036</v>
      </c>
      <c r="L304" s="327">
        <v>0.20260315606916568</v>
      </c>
      <c r="M304" s="216">
        <v>747</v>
      </c>
      <c r="N304" s="327">
        <v>-0.2053191489361702</v>
      </c>
      <c r="O304" s="216">
        <v>2088</v>
      </c>
      <c r="P304" s="327">
        <v>0.17700112739571594</v>
      </c>
    </row>
    <row r="305" spans="1:16" ht="13.55" customHeight="1" thickBot="1">
      <c r="A305" s="527" t="s">
        <v>443</v>
      </c>
      <c r="B305" s="29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398440</v>
      </c>
      <c r="F305" s="555">
        <f ca="1">IFERROR(IF((E305/SUM(OFFSET(E$244,0,0,COUNTIF(E256:E267,"&gt;-1")))-1)=-100%,"",(E305/SUM(OFFSET(E$244,0,0,COUNTIF(E256:E267,"&gt;-1")))-1)),"")</f>
        <v>6.3754805638615908E-2</v>
      </c>
      <c r="G305" s="399">
        <f>SUM(G256:G267)</f>
        <v>97567</v>
      </c>
      <c r="H305" s="555">
        <f ca="1">IFERROR(IF((G305/SUM(OFFSET(G$244,0,0,COUNTIF(G256:G267,"&gt;-1")))-1)=-100%,"",(G305/SUM(OFFSET(G$244,0,0,COUNTIF(G256:G267,"&gt;-1")))-1)),"")</f>
        <v>-0.41492915010104281</v>
      </c>
      <c r="I305" s="399">
        <f>SUM(I256:I267)</f>
        <v>380918</v>
      </c>
      <c r="J305" s="555">
        <f ca="1">IFERROR(IF((I305/SUM(OFFSET(I$244,0,0,COUNTIF(I256:I267,"&gt;-1")))-1)=-100%,"",(I305/SUM(OFFSET(I$244,0,0,COUNTIF(I256:I267,"&gt;-1")))-1)),"")</f>
        <v>1.7482564180643312E-2</v>
      </c>
      <c r="K305" s="399">
        <f>SUM(K256:K267)</f>
        <v>71384</v>
      </c>
      <c r="L305" s="555">
        <f ca="1">IFERROR(IF((K305/SUM(OFFSET(K$244,0,0,COUNTIF(K256:K267,"&gt;-1")))-1)=-100%,"",(K305/SUM(OFFSET(K$244,0,0,COUNTIF(K256:K267,"&gt;-1")))-1)),"")</f>
        <v>1.9247244274373188E-2</v>
      </c>
      <c r="M305" s="399">
        <f>SUM(M256:M267)</f>
        <v>1073</v>
      </c>
      <c r="N305" s="555">
        <f ca="1">IFERROR(IF((M305/SUM(OFFSET(M$244,0,0,COUNTIF(M256:M267,"&gt;-1")))-1)=-100%,"",(M305/SUM(OFFSET(M$244,0,0,COUNTIF(M256:M267,"&gt;-1")))-1)),"")</f>
        <v>0.43641231593038832</v>
      </c>
      <c r="O305" s="399">
        <f>SUM(O256:O267)</f>
        <v>1700</v>
      </c>
      <c r="P305" s="555">
        <f ca="1">IFERROR(IF((O305/SUM(OFFSET(O$244,0,0,COUNTIF(O256:O267,"&gt;-1")))-1)=-100%,"",(O305/SUM(OFFSET(O$244,0,0,COUNTIF(O256:O267,"&gt;-1")))-1)),"")</f>
        <v>-0.18582375478927204</v>
      </c>
    </row>
    <row r="306" spans="1:16" ht="17.100000000000001" thickBot="1">
      <c r="A306" s="335" t="s">
        <v>458</v>
      </c>
      <c r="B306" s="336" t="s">
        <v>43</v>
      </c>
      <c r="C306" s="333">
        <f>SUM(C268:C279)</f>
        <v>8330999</v>
      </c>
      <c r="D306" s="444">
        <f ca="1">IFERROR(IF((C306/SUM(OFFSET(C$256,0,0,COUNTIF(C268:C279,"&gt;-1")))-1)=-100%,"",(C306/SUM(OFFSET(C$256,0,0,COUNTIF(C268:C279,"&gt;-1")))-1)),"")</f>
        <v>6.8553397085700185E-2</v>
      </c>
      <c r="E306" s="333">
        <f>SUM(E268:E279)</f>
        <v>84970</v>
      </c>
      <c r="F306" s="444">
        <f ca="1">IFERROR(IF((E306/SUM(OFFSET(E$256,0,0,COUNTIF(E268:E279,"&gt;-1")))-1)=-100%,"",(E306/SUM(OFFSET(E$256,0,0,COUNTIF(E268:E279,"&gt;-1")))-1)),"")</f>
        <v>2.5093497406200926E-2</v>
      </c>
      <c r="G306" s="333">
        <f>SUM(G268:G279)</f>
        <v>20652</v>
      </c>
      <c r="H306" s="444">
        <f ca="1">IFERROR(IF((G306/SUM(OFFSET(G$256,0,0,COUNTIF(G268:G279,"&gt;-1")))-1)=-100%,"",(G306/SUM(OFFSET(G$256,0,0,COUNTIF(G268:G279,"&gt;-1")))-1)),"")</f>
        <v>-0.10422901756668834</v>
      </c>
      <c r="I306" s="333">
        <f>SUM(I268:I279)</f>
        <v>86373</v>
      </c>
      <c r="J306" s="444">
        <f ca="1">IFERROR(IF((I306/SUM(OFFSET(I$256,0,0,COUNTIF(I268:I279,"&gt;-1")))-1)=-100%,"",(I306/SUM(OFFSET(I$256,0,0,COUNTIF(I268:I279,"&gt;-1")))-1)),"")</f>
        <v>2.9610534383055498E-3</v>
      </c>
      <c r="K306" s="333">
        <f>SUM(K268:K279)</f>
        <v>17770</v>
      </c>
      <c r="L306" s="444">
        <f ca="1">IFERROR(IF((K306/SUM(OFFSET(K$256,0,0,COUNTIF(K268:K279,"&gt;-1")))-1)=-100%,"",(K306/SUM(OFFSET(K$256,0,0,COUNTIF(K268:K279,"&gt;-1")))-1)),"")</f>
        <v>-0.15097945532728141</v>
      </c>
      <c r="M306" s="333">
        <f>SUM(M268:M279)</f>
        <v>608</v>
      </c>
      <c r="N306" s="444">
        <f ca="1">IFERROR(IF((M306/SUM(OFFSET(M$256,0,0,COUNTIF(M268:M279,"&gt;-1")))-1)=-100%,"",(M306/SUM(OFFSET(M$256,0,0,COUNTIF(M268:M279,"&gt;-1")))-1)),"")</f>
        <v>0.91798107255520511</v>
      </c>
      <c r="O306" s="333">
        <f>SUM(O268:O279)</f>
        <v>443</v>
      </c>
      <c r="P306" s="444">
        <f ca="1">IFERROR(IF((O306/SUM(OFFSET(O$256,0,0,COUNTIF(O268:O279,"&gt;-1")))-1)=-100%,"",(O306/SUM(OFFSET(O$256,0,0,COUNTIF(O268:O279,"&gt;-1")))-1)),"")</f>
        <v>0.35060975609756095</v>
      </c>
    </row>
  </sheetData>
  <mergeCells count="26">
    <mergeCell ref="A268:A279"/>
    <mergeCell ref="A256:A267"/>
    <mergeCell ref="A220:A231"/>
    <mergeCell ref="A112:A123"/>
    <mergeCell ref="A100:A111"/>
    <mergeCell ref="A244:A255"/>
    <mergeCell ref="A232:A243"/>
    <mergeCell ref="A208:A219"/>
    <mergeCell ref="A196:A207"/>
    <mergeCell ref="A136:A147"/>
    <mergeCell ref="A124:A135"/>
    <mergeCell ref="A76:A87"/>
    <mergeCell ref="G2:H2"/>
    <mergeCell ref="C2:D2"/>
    <mergeCell ref="A184:A195"/>
    <mergeCell ref="A172:A183"/>
    <mergeCell ref="A160:A171"/>
    <mergeCell ref="A2:B3"/>
    <mergeCell ref="A40:A51"/>
    <mergeCell ref="A28:A39"/>
    <mergeCell ref="A16:A27"/>
    <mergeCell ref="A4:A15"/>
    <mergeCell ref="A64:A75"/>
    <mergeCell ref="A52:A63"/>
    <mergeCell ref="A148:A159"/>
    <mergeCell ref="A88:A99"/>
  </mergeCells>
  <phoneticPr fontId="6" type="noConversion"/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14" man="1"/>
    <brk id="13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10</vt:i4>
      </vt:variant>
    </vt:vector>
  </HeadingPairs>
  <TitlesOfParts>
    <vt:vector size="17" baseType="lpstr">
      <vt:lpstr>표지</vt:lpstr>
      <vt:lpstr>출처</vt:lpstr>
      <vt:lpstr>Asia</vt:lpstr>
      <vt:lpstr>Europe</vt:lpstr>
      <vt:lpstr>Africa</vt:lpstr>
      <vt:lpstr>America</vt:lpstr>
      <vt:lpstr>Oceania</vt:lpstr>
      <vt:lpstr>Africa!Print_Area</vt:lpstr>
      <vt:lpstr>America!Print_Area</vt:lpstr>
      <vt:lpstr>Asia!Print_Area</vt:lpstr>
      <vt:lpstr>Europe!Print_Area</vt:lpstr>
      <vt:lpstr>Oceania!Print_Area</vt:lpstr>
      <vt:lpstr>Africa!Print_Titles</vt:lpstr>
      <vt:lpstr>America!Print_Titles</vt:lpstr>
      <vt:lpstr>Asia!Print_Titles</vt:lpstr>
      <vt:lpstr>Europe!Print_Titles</vt:lpstr>
      <vt:lpstr>Oceania!Print_Titles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cp:lastPrinted>2019-01-08T04:05:50Z</cp:lastPrinted>
  <dcterms:created xsi:type="dcterms:W3CDTF">2006-11-22T07:34:12Z</dcterms:created>
  <dcterms:modified xsi:type="dcterms:W3CDTF">2026-05-07T07:35:49Z</dcterms:modified>
</cp:coreProperties>
</file>